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omments3.xml" ContentType="application/vnd.openxmlformats-officedocument.spreadsheetml.comments+xml"/>
  <Override PartName="/xl/drawings/drawing4.xml" ContentType="application/vnd.openxmlformats-officedocument.drawing+xml"/>
  <Override PartName="/xl/slicers/slicer2.xml" ContentType="application/vnd.ms-excel.slicer+xml"/>
  <Override PartName="/xl/comments4.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2.xml" ContentType="application/vnd.openxmlformats-officedocument.spreadsheetml.pivotTab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https://d.docs.live.net/12d08f28ec0d33fb/Documents/MEGA/MEGAsync/Paper_Connection/"/>
    </mc:Choice>
  </mc:AlternateContent>
  <xr:revisionPtr revIDLastSave="951" documentId="8_{7FB760B5-3357-441D-8D25-B12B75BBFBC1}" xr6:coauthVersionLast="47" xr6:coauthVersionMax="47" xr10:uidLastSave="{B877E237-F29E-4F43-B315-AE7247C3D034}"/>
  <bookViews>
    <workbookView xWindow="20370" yWindow="15" windowWidth="29040" windowHeight="15720" xr2:uid="{446E3923-5661-4735-A185-1B72484081BD}"/>
  </bookViews>
  <sheets>
    <sheet name="Company_Perf" sheetId="3" r:id="rId1"/>
    <sheet name="Company_Perf_Compare" sheetId="8" r:id="rId2"/>
    <sheet name="Company_Perf_Sum" sheetId="10" r:id="rId3"/>
    <sheet name="Company_Perf_by_Month" sheetId="11" r:id="rId4"/>
    <sheet name="Data_Reg_Month_Sum" sheetId="6" state="hidden" r:id="rId5"/>
    <sheet name="Data_Reg_Sum" sheetId="7" state="hidden" r:id="rId6"/>
    <sheet name="Pivot_Table_Month" sheetId="12" state="hidden" r:id="rId7"/>
    <sheet name="Report_Info" sheetId="13" r:id="rId8"/>
    <sheet name="Data_Cust_Month" sheetId="2" state="hidden" r:id="rId9"/>
    <sheet name="Drop_Down_Data" sheetId="4" state="hidden" r:id="rId10"/>
  </sheets>
  <definedNames>
    <definedName name="_xlnm._FilterDatabase" localSheetId="8" hidden="1">Data_Cust_Month!$C$1:$P$482</definedName>
    <definedName name="Lookup_Metric">Drop_Down_Data!$A$2:$A$4</definedName>
    <definedName name="Lookup_Region">Drop_Down_Data!$E$2:$E$7</definedName>
    <definedName name="Lookup_Year">Drop_Down_Data!$C$2:$C$4</definedName>
    <definedName name="_xlnm.Print_Area" localSheetId="0">Company_Perf!$E$2:$W$38</definedName>
    <definedName name="_xlnm.Print_Area" localSheetId="1">Company_Perf_Compare!$E$2:$N$36</definedName>
    <definedName name="Prior_Year">Company_Perf!$F$21</definedName>
    <definedName name="Select_Metric" localSheetId="1">Company_Perf_Compare!$B$5</definedName>
    <definedName name="Select_Metric">Company_Perf!$B$5</definedName>
    <definedName name="Select_Year" localSheetId="1">Company_Perf_Compare!$B$3</definedName>
    <definedName name="Select_Year">Company_Perf!$B$3</definedName>
    <definedName name="Slicer_Division">#N/A</definedName>
    <definedName name="Slicer_RegionName">#N/A</definedName>
    <definedName name="Slicer_RegionName1">#N/A</definedName>
    <definedName name="Slicer_Yr">#N/A</definedName>
    <definedName name="Slicer_Yr1">#N/A</definedName>
  </definedNames>
  <calcPr calcId="191029"/>
  <pivotCaches>
    <pivotCache cacheId="1" r:id="rId11"/>
    <pivotCache cacheId="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a="1"/>
  <c r="C2" i="4" s="1"/>
  <c r="Y3" i="7"/>
  <c r="Z3" i="7"/>
  <c r="AA3" i="7"/>
  <c r="Y4" i="7"/>
  <c r="Z4" i="7"/>
  <c r="AA4" i="7"/>
  <c r="Y5" i="7"/>
  <c r="Z5" i="7"/>
  <c r="AA5" i="7"/>
  <c r="Y6" i="7"/>
  <c r="Z6" i="7"/>
  <c r="AA6" i="7"/>
  <c r="Y7" i="7"/>
  <c r="Z7" i="7"/>
  <c r="AA7" i="7"/>
  <c r="Y8" i="7"/>
  <c r="Z8" i="7"/>
  <c r="AA8" i="7"/>
  <c r="Y9" i="7"/>
  <c r="Z9" i="7"/>
  <c r="AA9" i="7"/>
  <c r="Y10" i="7"/>
  <c r="Z10" i="7"/>
  <c r="AA10" i="7"/>
  <c r="Y11" i="7"/>
  <c r="Z11" i="7"/>
  <c r="AA11" i="7"/>
  <c r="Y12" i="7"/>
  <c r="Z12" i="7"/>
  <c r="AA12" i="7"/>
  <c r="Y13" i="7"/>
  <c r="Z13" i="7"/>
  <c r="AA13" i="7"/>
  <c r="Y14" i="7"/>
  <c r="Z14" i="7"/>
  <c r="AA14" i="7"/>
  <c r="Y15" i="7"/>
  <c r="Z15" i="7"/>
  <c r="AA15" i="7"/>
  <c r="Y16" i="7"/>
  <c r="Z16" i="7"/>
  <c r="AA16" i="7"/>
  <c r="Y17" i="7"/>
  <c r="Z17" i="7"/>
  <c r="AA17" i="7"/>
  <c r="Y18" i="7"/>
  <c r="Z18" i="7"/>
  <c r="AA18" i="7"/>
  <c r="Y19" i="7"/>
  <c r="Z19" i="7"/>
  <c r="AA19" i="7"/>
  <c r="AA2" i="7"/>
  <c r="Z2" i="7"/>
  <c r="Y2" i="7"/>
  <c r="P38" i="6"/>
  <c r="P39" i="6"/>
  <c r="P40" i="6"/>
  <c r="P41" i="6"/>
  <c r="P42" i="6"/>
  <c r="P43" i="6"/>
  <c r="P44" i="6"/>
  <c r="P45" i="6"/>
  <c r="P46" i="6"/>
  <c r="P47" i="6"/>
  <c r="P48" i="6"/>
  <c r="P49" i="6"/>
  <c r="P50" i="6"/>
  <c r="P51" i="6"/>
  <c r="P52" i="6"/>
  <c r="P53" i="6"/>
  <c r="P54" i="6"/>
  <c r="P55" i="6"/>
  <c r="N16" i="11"/>
  <c r="M16" i="11"/>
  <c r="L16" i="11"/>
  <c r="K16" i="11"/>
  <c r="J16" i="11"/>
  <c r="I16" i="11"/>
  <c r="H16" i="11"/>
  <c r="G16" i="11"/>
  <c r="F16" i="11"/>
  <c r="E16" i="11"/>
  <c r="D16" i="11"/>
  <c r="C16" i="11"/>
  <c r="N14" i="11"/>
  <c r="M14" i="11"/>
  <c r="L14" i="11"/>
  <c r="K14" i="11"/>
  <c r="J14" i="11"/>
  <c r="I14" i="11"/>
  <c r="H14" i="11"/>
  <c r="G14" i="11"/>
  <c r="F14" i="11"/>
  <c r="E14" i="11"/>
  <c r="D14" i="11"/>
  <c r="C14" i="11"/>
  <c r="N13" i="11"/>
  <c r="M13" i="11"/>
  <c r="L13" i="11"/>
  <c r="K13" i="11"/>
  <c r="J13" i="11"/>
  <c r="I13" i="11"/>
  <c r="H13" i="11"/>
  <c r="G13" i="11"/>
  <c r="F13" i="11"/>
  <c r="E13" i="11"/>
  <c r="D13" i="11"/>
  <c r="C13" i="11"/>
  <c r="H15" i="11" l="1"/>
  <c r="L15" i="11"/>
  <c r="E15" i="11"/>
  <c r="I15" i="11"/>
  <c r="M15" i="11"/>
  <c r="D15" i="11"/>
  <c r="E17" i="11"/>
  <c r="M17" i="11"/>
  <c r="N15" i="11"/>
  <c r="J17" i="11"/>
  <c r="O13" i="11"/>
  <c r="C15" i="11"/>
  <c r="G15" i="11"/>
  <c r="K15" i="11"/>
  <c r="G17" i="11"/>
  <c r="K17" i="11"/>
  <c r="I17" i="11"/>
  <c r="F15" i="11"/>
  <c r="J15" i="11"/>
  <c r="F17" i="11"/>
  <c r="N17" i="11"/>
  <c r="D17" i="11"/>
  <c r="H17" i="11"/>
  <c r="L17" i="11"/>
  <c r="O16" i="11"/>
  <c r="C17" i="11"/>
  <c r="O14" i="11"/>
  <c r="Q20" i="8"/>
  <c r="P20" i="8"/>
  <c r="O19" i="8"/>
  <c r="O4" i="8"/>
  <c r="E36" i="8"/>
  <c r="G36" i="8" s="1"/>
  <c r="P22" i="8" s="1"/>
  <c r="E37" i="8"/>
  <c r="I37" i="8" s="1"/>
  <c r="E38" i="8"/>
  <c r="G38" i="8" s="1"/>
  <c r="P24" i="8" s="1"/>
  <c r="E39" i="8"/>
  <c r="I39" i="8" s="1"/>
  <c r="E40" i="8"/>
  <c r="G40" i="8" s="1"/>
  <c r="P26" i="8" s="1"/>
  <c r="E41" i="8"/>
  <c r="E42" i="8" s="1"/>
  <c r="P5" i="8"/>
  <c r="L36" i="3" a="1"/>
  <c r="L36" i="3" s="1"/>
  <c r="M36" i="3" a="1"/>
  <c r="M36" i="3" s="1"/>
  <c r="L19" i="3"/>
  <c r="M19" i="3"/>
  <c r="N19" i="3"/>
  <c r="E35" i="8"/>
  <c r="J35" i="8" s="1"/>
  <c r="R4" i="3"/>
  <c r="U15" i="3"/>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V18" i="3" s="1"/>
  <c r="P4" i="6"/>
  <c r="P3" i="6"/>
  <c r="P2" i="6"/>
  <c r="S18" i="3" s="1"/>
  <c r="N17" i="3"/>
  <c r="M17" i="3"/>
  <c r="L17" i="3"/>
  <c r="N13" i="3"/>
  <c r="M13" i="3"/>
  <c r="L13" i="3"/>
  <c r="N9" i="3"/>
  <c r="M9" i="3"/>
  <c r="L9" i="3"/>
  <c r="F4" i="3"/>
  <c r="F21" i="3" s="1"/>
  <c r="N36" i="3" s="1" a="1"/>
  <c r="N36" i="3" s="1"/>
  <c r="N16" i="3"/>
  <c r="M16" i="3"/>
  <c r="L16" i="3"/>
  <c r="K16" i="3"/>
  <c r="I16" i="3"/>
  <c r="G16" i="3"/>
  <c r="F16" i="3"/>
  <c r="N15" i="3"/>
  <c r="M15" i="3"/>
  <c r="L15" i="3"/>
  <c r="K15" i="3"/>
  <c r="I15" i="3"/>
  <c r="G15" i="3"/>
  <c r="F15" i="3"/>
  <c r="N12" i="3"/>
  <c r="M12" i="3"/>
  <c r="L12" i="3"/>
  <c r="K12" i="3"/>
  <c r="K13" i="3" s="1"/>
  <c r="I12" i="3"/>
  <c r="G12" i="3"/>
  <c r="F12" i="3"/>
  <c r="N11" i="3"/>
  <c r="M11" i="3"/>
  <c r="L11" i="3"/>
  <c r="K11" i="3"/>
  <c r="I11" i="3"/>
  <c r="G11" i="3"/>
  <c r="F11" i="3"/>
  <c r="F8" i="3"/>
  <c r="G8" i="3"/>
  <c r="I8" i="3"/>
  <c r="K8" i="3"/>
  <c r="L8" i="3"/>
  <c r="M8" i="3"/>
  <c r="N8" i="3"/>
  <c r="N7" i="3"/>
  <c r="M7" i="3"/>
  <c r="L7" i="3"/>
  <c r="K7" i="3"/>
  <c r="I7" i="3"/>
  <c r="G7" i="3"/>
  <c r="F7" i="3"/>
  <c r="E2" i="4" a="1"/>
  <c r="E2" i="4" s="1"/>
  <c r="Q5" i="3"/>
  <c r="K17" i="3" l="1"/>
  <c r="O15" i="11"/>
  <c r="O17" i="11"/>
  <c r="K37" i="8"/>
  <c r="J42" i="8"/>
  <c r="K42" i="8"/>
  <c r="I42" i="8"/>
  <c r="E43" i="8"/>
  <c r="L42" i="8"/>
  <c r="H42" i="8"/>
  <c r="G42" i="8"/>
  <c r="Q21" i="8" s="1"/>
  <c r="G35" i="8"/>
  <c r="L37" i="8"/>
  <c r="J40" i="8"/>
  <c r="L36" i="8"/>
  <c r="I40" i="8"/>
  <c r="J36" i="8"/>
  <c r="K35" i="8"/>
  <c r="H40" i="8"/>
  <c r="Q11" i="8" s="1"/>
  <c r="H37" i="8"/>
  <c r="Q8" i="8" s="1"/>
  <c r="I36" i="8"/>
  <c r="L40" i="8"/>
  <c r="J38" i="8"/>
  <c r="G37" i="8"/>
  <c r="H36" i="8"/>
  <c r="Q7" i="8" s="1"/>
  <c r="L39" i="8"/>
  <c r="H39" i="8"/>
  <c r="Q10" i="8" s="1"/>
  <c r="H35" i="8"/>
  <c r="Q6" i="8" s="1"/>
  <c r="K39" i="8"/>
  <c r="G39" i="8"/>
  <c r="P25" i="8" s="1"/>
  <c r="I38" i="8"/>
  <c r="I35" i="8"/>
  <c r="J39" i="8"/>
  <c r="L38" i="8"/>
  <c r="H38" i="8"/>
  <c r="Q9" i="8" s="1"/>
  <c r="J37" i="8"/>
  <c r="L35" i="8"/>
  <c r="K40" i="8"/>
  <c r="K38" i="8"/>
  <c r="K36" i="8"/>
  <c r="P11" i="8"/>
  <c r="P7" i="8"/>
  <c r="P9" i="8"/>
  <c r="R9" i="8" s="1"/>
  <c r="I17" i="3"/>
  <c r="Q8" i="3"/>
  <c r="Q12" i="3"/>
  <c r="Q16" i="3"/>
  <c r="S7" i="3"/>
  <c r="R8" i="3"/>
  <c r="V8" i="3"/>
  <c r="U9" i="3"/>
  <c r="T10" i="3"/>
  <c r="S11" i="3"/>
  <c r="R12" i="3"/>
  <c r="V12" i="3"/>
  <c r="U13" i="3"/>
  <c r="T14" i="3"/>
  <c r="S15" i="3"/>
  <c r="R16" i="3"/>
  <c r="V16" i="3"/>
  <c r="U17" i="3"/>
  <c r="T18" i="3"/>
  <c r="Q9" i="3"/>
  <c r="Q13" i="3"/>
  <c r="Q17" i="3"/>
  <c r="T7" i="3"/>
  <c r="S8" i="3"/>
  <c r="W8" i="3" s="1"/>
  <c r="R9" i="3"/>
  <c r="V9" i="3"/>
  <c r="U10" i="3"/>
  <c r="T11" i="3"/>
  <c r="S12" i="3"/>
  <c r="R13" i="3"/>
  <c r="V13" i="3"/>
  <c r="U14" i="3"/>
  <c r="T15" i="3"/>
  <c r="S16" i="3"/>
  <c r="R17" i="3"/>
  <c r="V17" i="3"/>
  <c r="U18" i="3"/>
  <c r="Q10" i="3"/>
  <c r="Q14" i="3"/>
  <c r="Q18" i="3"/>
  <c r="U7" i="3"/>
  <c r="T8" i="3"/>
  <c r="S9" i="3"/>
  <c r="R10" i="3"/>
  <c r="V10" i="3"/>
  <c r="U11" i="3"/>
  <c r="T12" i="3"/>
  <c r="S13" i="3"/>
  <c r="R14" i="3"/>
  <c r="V14" i="3"/>
  <c r="T16" i="3"/>
  <c r="S17" i="3"/>
  <c r="R18" i="3"/>
  <c r="W18" i="3" s="1"/>
  <c r="Q7" i="3"/>
  <c r="Q11" i="3"/>
  <c r="Q15" i="3"/>
  <c r="R7" i="3"/>
  <c r="V7" i="3"/>
  <c r="U8" i="3"/>
  <c r="T9" i="3"/>
  <c r="S10" i="3"/>
  <c r="R11" i="3"/>
  <c r="V11" i="3"/>
  <c r="U12" i="3"/>
  <c r="T13" i="3"/>
  <c r="S14" i="3"/>
  <c r="R15" i="3"/>
  <c r="V15" i="3"/>
  <c r="U16" i="3"/>
  <c r="T17" i="3"/>
  <c r="I13" i="3"/>
  <c r="G17" i="3"/>
  <c r="N34" i="3" a="1"/>
  <c r="N34" i="3" s="1"/>
  <c r="M33" i="3" a="1"/>
  <c r="M33" i="3" s="1"/>
  <c r="G33" i="3" a="1"/>
  <c r="G33" i="3" s="1"/>
  <c r="L32" i="3" a="1"/>
  <c r="L32" i="3" s="1"/>
  <c r="F32" i="3" a="1"/>
  <c r="F32" i="3" s="1"/>
  <c r="N29" i="3" a="1"/>
  <c r="N29" i="3" s="1"/>
  <c r="I29" i="3" a="1"/>
  <c r="I29" i="3" s="1"/>
  <c r="M28" i="3" a="1"/>
  <c r="M28" i="3" s="1"/>
  <c r="G28" i="3" a="1"/>
  <c r="G28" i="3" s="1"/>
  <c r="L26" i="3" a="1"/>
  <c r="L26" i="3" s="1"/>
  <c r="K25" i="3" a="1"/>
  <c r="K25" i="3" s="1"/>
  <c r="N24" i="3" a="1"/>
  <c r="N24" i="3" s="1"/>
  <c r="I24" i="3" a="1"/>
  <c r="I24" i="3" s="1"/>
  <c r="L34" i="3" a="1"/>
  <c r="L34" i="3" s="1"/>
  <c r="M34" i="3" a="1"/>
  <c r="M34" i="3" s="1"/>
  <c r="L33" i="3" a="1"/>
  <c r="L33" i="3" s="1"/>
  <c r="F33" i="3" a="1"/>
  <c r="F33" i="3" s="1"/>
  <c r="K32" i="3" a="1"/>
  <c r="K32" i="3" s="1"/>
  <c r="N30" i="3" a="1"/>
  <c r="N30" i="3" s="1"/>
  <c r="M29" i="3" a="1"/>
  <c r="M29" i="3" s="1"/>
  <c r="G29" i="3" a="1"/>
  <c r="G29" i="3" s="1"/>
  <c r="G30" i="3" s="1"/>
  <c r="L28" i="3" a="1"/>
  <c r="L28" i="3" s="1"/>
  <c r="F28" i="3" a="1"/>
  <c r="F28" i="3" s="1"/>
  <c r="N25" i="3" a="1"/>
  <c r="N25" i="3" s="1"/>
  <c r="I25" i="3" a="1"/>
  <c r="I25" i="3" s="1"/>
  <c r="M24" i="3" a="1"/>
  <c r="M24" i="3" s="1"/>
  <c r="G24" i="3" a="1"/>
  <c r="G24" i="3" s="1"/>
  <c r="K33" i="3" a="1"/>
  <c r="K33" i="3" s="1"/>
  <c r="K34" i="3" s="1"/>
  <c r="N32" i="3" a="1"/>
  <c r="N32" i="3" s="1"/>
  <c r="I32" i="3" a="1"/>
  <c r="I32" i="3" s="1"/>
  <c r="M30" i="3" a="1"/>
  <c r="M30" i="3" s="1"/>
  <c r="L29" i="3" a="1"/>
  <c r="L29" i="3" s="1"/>
  <c r="F29" i="3" a="1"/>
  <c r="F29" i="3" s="1"/>
  <c r="K28" i="3" a="1"/>
  <c r="K28" i="3" s="1"/>
  <c r="N26" i="3" a="1"/>
  <c r="N26" i="3" s="1"/>
  <c r="M25" i="3" a="1"/>
  <c r="M25" i="3" s="1"/>
  <c r="G25" i="3" a="1"/>
  <c r="G25" i="3" s="1"/>
  <c r="L24" i="3" a="1"/>
  <c r="L24" i="3" s="1"/>
  <c r="F24" i="3" a="1"/>
  <c r="F24" i="3" s="1"/>
  <c r="H24" i="3" s="1"/>
  <c r="N33" i="3" a="1"/>
  <c r="N33" i="3" s="1"/>
  <c r="I33" i="3" a="1"/>
  <c r="I33" i="3" s="1"/>
  <c r="M32" i="3" a="1"/>
  <c r="M32" i="3" s="1"/>
  <c r="G32" i="3" a="1"/>
  <c r="G32" i="3" s="1"/>
  <c r="L30" i="3" a="1"/>
  <c r="L30" i="3" s="1"/>
  <c r="K29" i="3" a="1"/>
  <c r="K29" i="3" s="1"/>
  <c r="N28" i="3" a="1"/>
  <c r="N28" i="3" s="1"/>
  <c r="I28" i="3" a="1"/>
  <c r="I28" i="3" s="1"/>
  <c r="I30" i="3" s="1"/>
  <c r="M26" i="3" a="1"/>
  <c r="M26" i="3" s="1"/>
  <c r="L25" i="3" a="1"/>
  <c r="L25" i="3" s="1"/>
  <c r="F25" i="3" a="1"/>
  <c r="F25" i="3" s="1"/>
  <c r="K24" i="3" a="1"/>
  <c r="K24" i="3" s="1"/>
  <c r="K26" i="3" s="1"/>
  <c r="G9" i="3"/>
  <c r="G19" i="3" s="1"/>
  <c r="H16" i="3"/>
  <c r="I9" i="3"/>
  <c r="F13" i="3"/>
  <c r="J13" i="3" s="1"/>
  <c r="H12" i="3"/>
  <c r="I34" i="3"/>
  <c r="H11" i="3"/>
  <c r="F17" i="3"/>
  <c r="J12" i="3"/>
  <c r="H15" i="3"/>
  <c r="G13" i="3"/>
  <c r="J16" i="3"/>
  <c r="J15" i="3"/>
  <c r="J11" i="3"/>
  <c r="F9" i="3"/>
  <c r="H8" i="3"/>
  <c r="K9" i="3"/>
  <c r="K19" i="3" s="1"/>
  <c r="J8" i="3"/>
  <c r="H32" i="3" l="1"/>
  <c r="W15" i="3"/>
  <c r="W12" i="3"/>
  <c r="R7" i="8"/>
  <c r="P10" i="8"/>
  <c r="R10" i="8" s="1"/>
  <c r="Q12" i="8"/>
  <c r="G41" i="8"/>
  <c r="P23" i="8"/>
  <c r="P6" i="8"/>
  <c r="R6" i="8" s="1"/>
  <c r="P21" i="8"/>
  <c r="R11" i="8"/>
  <c r="L43" i="8"/>
  <c r="H43" i="8"/>
  <c r="E44" i="8"/>
  <c r="J43" i="8"/>
  <c r="K43" i="8"/>
  <c r="G43" i="8"/>
  <c r="Q22" i="8" s="1"/>
  <c r="R22" i="8" s="1"/>
  <c r="I43" i="8"/>
  <c r="H41" i="8"/>
  <c r="L41" i="8"/>
  <c r="J41" i="8"/>
  <c r="K41" i="8"/>
  <c r="I41" i="8"/>
  <c r="P8" i="8"/>
  <c r="R8" i="8" s="1"/>
  <c r="I19" i="3"/>
  <c r="F19" i="3"/>
  <c r="J24" i="3"/>
  <c r="J25" i="3"/>
  <c r="W14" i="3"/>
  <c r="V19" i="3"/>
  <c r="U19" i="3"/>
  <c r="T19" i="3"/>
  <c r="W11" i="3"/>
  <c r="W7" i="3"/>
  <c r="W17" i="3"/>
  <c r="W13" i="3"/>
  <c r="S19" i="3"/>
  <c r="W10" i="3"/>
  <c r="W9" i="3"/>
  <c r="W16" i="3"/>
  <c r="R19" i="3"/>
  <c r="Q19" i="3"/>
  <c r="J32" i="3"/>
  <c r="J9" i="3"/>
  <c r="H17" i="3"/>
  <c r="H29" i="3"/>
  <c r="J33" i="3"/>
  <c r="K30" i="3"/>
  <c r="K36" i="3" s="1"/>
  <c r="G26" i="3"/>
  <c r="H28" i="3"/>
  <c r="H13" i="3"/>
  <c r="J28" i="3"/>
  <c r="F26" i="3"/>
  <c r="H25" i="3"/>
  <c r="H33" i="3"/>
  <c r="J29" i="3"/>
  <c r="H9" i="3"/>
  <c r="J17" i="3"/>
  <c r="F30" i="3"/>
  <c r="G34" i="3"/>
  <c r="I26" i="3"/>
  <c r="I36" i="3" s="1"/>
  <c r="F34" i="3"/>
  <c r="J34" i="3" s="1"/>
  <c r="J7" i="3"/>
  <c r="R21" i="8" l="1"/>
  <c r="P27" i="8"/>
  <c r="P12" i="8"/>
  <c r="R12" i="8" s="1"/>
  <c r="E45" i="8"/>
  <c r="J44" i="8"/>
  <c r="L44" i="8"/>
  <c r="G44" i="8"/>
  <c r="Q23" i="8" s="1"/>
  <c r="R23" i="8" s="1"/>
  <c r="I44" i="8"/>
  <c r="H44" i="8"/>
  <c r="K44" i="8"/>
  <c r="F36" i="3"/>
  <c r="J36" i="3" s="1"/>
  <c r="G36" i="3"/>
  <c r="W19" i="3"/>
  <c r="J26" i="3"/>
  <c r="H26" i="3"/>
  <c r="J30" i="3"/>
  <c r="H30" i="3"/>
  <c r="H34" i="3"/>
  <c r="H7" i="3"/>
  <c r="H19" i="3"/>
  <c r="E46" i="8" l="1"/>
  <c r="L45" i="8"/>
  <c r="H45" i="8"/>
  <c r="I45" i="8"/>
  <c r="K45" i="8"/>
  <c r="G45" i="8"/>
  <c r="Q24" i="8" s="1"/>
  <c r="R24" i="8" s="1"/>
  <c r="J45" i="8"/>
  <c r="H36" i="3"/>
  <c r="J19" i="3"/>
  <c r="E47" i="8" l="1"/>
  <c r="J46" i="8"/>
  <c r="L46" i="8"/>
  <c r="K46" i="8"/>
  <c r="I46" i="8"/>
  <c r="H46" i="8"/>
  <c r="G46" i="8"/>
  <c r="Q25" i="8" s="1"/>
  <c r="R25" i="8" s="1"/>
  <c r="E48" i="8" l="1"/>
  <c r="L47" i="8"/>
  <c r="L48" i="8" s="1"/>
  <c r="H47" i="8"/>
  <c r="H48" i="8" s="1"/>
  <c r="K47" i="8"/>
  <c r="K48" i="8" s="1"/>
  <c r="G47" i="8"/>
  <c r="J47" i="8"/>
  <c r="J48" i="8" s="1"/>
  <c r="I47" i="8"/>
  <c r="I48" i="8" s="1"/>
  <c r="G48" i="8" l="1"/>
  <c r="Q26" i="8"/>
  <c r="R26" i="8" l="1"/>
  <c r="Q27" i="8"/>
  <c r="R2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A1" authorId="0" shapeId="0" xr:uid="{349D8401-200A-47E6-B782-B1826768AB81}">
      <text>
        <r>
          <rPr>
            <b/>
            <sz val="9"/>
            <color indexed="81"/>
            <rFont val="Tahoma"/>
            <family val="2"/>
          </rPr>
          <t>Criteria:</t>
        </r>
        <r>
          <rPr>
            <sz val="9"/>
            <color indexed="81"/>
            <rFont val="Tahoma"/>
            <family val="2"/>
          </rPr>
          <t xml:space="preserve">
Select from the Year and Perf Metric drop downs to filter the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A1" authorId="0" shapeId="0" xr:uid="{926F79A5-AE43-4229-A0BA-AD11A73C07D1}">
      <text>
        <r>
          <rPr>
            <b/>
            <sz val="9"/>
            <color indexed="81"/>
            <rFont val="Tahoma"/>
            <family val="2"/>
          </rPr>
          <t>Criteria:</t>
        </r>
        <r>
          <rPr>
            <sz val="9"/>
            <color indexed="81"/>
            <rFont val="Tahoma"/>
            <family val="2"/>
          </rPr>
          <t xml:space="preserve">
Select from the Year and Perf Metric drop downs to filter the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B3" authorId="0" shapeId="0" xr:uid="{5D3C2BB0-8219-4261-B769-FB15FF7FA82E}">
      <text>
        <r>
          <rPr>
            <b/>
            <sz val="9"/>
            <color indexed="81"/>
            <rFont val="Tahoma"/>
            <family val="2"/>
          </rPr>
          <t>Criteria:</t>
        </r>
        <r>
          <rPr>
            <sz val="9"/>
            <color indexed="81"/>
            <rFont val="Tahoma"/>
            <family val="2"/>
          </rPr>
          <t xml:space="preserve">
Select one or more items from the slicers to filter the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 White</author>
  </authors>
  <commentList>
    <comment ref="C3" authorId="0" shapeId="0" xr:uid="{AF7E7A89-C306-4B8A-9D01-1D37778EABE9}">
      <text>
        <r>
          <rPr>
            <b/>
            <sz val="9"/>
            <color indexed="81"/>
            <rFont val="Tahoma"/>
            <family val="2"/>
          </rPr>
          <t>Criteria:</t>
        </r>
        <r>
          <rPr>
            <sz val="9"/>
            <color indexed="81"/>
            <rFont val="Tahoma"/>
            <family val="2"/>
          </rPr>
          <t xml:space="preserve">
Select one or more items from the slicers to filter the report.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<sst xmlns="http://schemas.openxmlformats.org/spreadsheetml/2006/main" count="6461" uniqueCount="130">
  <si>
    <t>Region</t>
  </si>
  <si>
    <t>Sales</t>
  </si>
  <si>
    <t>Gross Profit</t>
  </si>
  <si>
    <t>%</t>
  </si>
  <si>
    <t>Net Profit</t>
  </si>
  <si>
    <t>Jan</t>
  </si>
  <si>
    <t>Feb</t>
  </si>
  <si>
    <t>Mar</t>
  </si>
  <si>
    <t>Apr</t>
  </si>
  <si>
    <t>May</t>
  </si>
  <si>
    <t>Jun</t>
  </si>
  <si>
    <t>Jul</t>
  </si>
  <si>
    <t>Aug</t>
  </si>
  <si>
    <t>Sep</t>
  </si>
  <si>
    <t>Oct</t>
  </si>
  <si>
    <t>Nov</t>
  </si>
  <si>
    <t>Dec</t>
  </si>
  <si>
    <t>RegNo</t>
  </si>
  <si>
    <t>01</t>
  </si>
  <si>
    <t>02</t>
  </si>
  <si>
    <t>03</t>
  </si>
  <si>
    <t>04</t>
  </si>
  <si>
    <t>05</t>
  </si>
  <si>
    <t>06</t>
  </si>
  <si>
    <t>Total</t>
  </si>
  <si>
    <t>Metric</t>
  </si>
  <si>
    <t>Year</t>
  </si>
  <si>
    <t>Yr</t>
  </si>
  <si>
    <t>CustAcct</t>
  </si>
  <si>
    <t>Criteria:</t>
  </si>
  <si>
    <t>Select Year:</t>
  </si>
  <si>
    <t>03-North Central</t>
  </si>
  <si>
    <t>01-North West</t>
  </si>
  <si>
    <t>04-South Central</t>
  </si>
  <si>
    <t>05-North East</t>
  </si>
  <si>
    <t>02-South West</t>
  </si>
  <si>
    <t>06-South East</t>
  </si>
  <si>
    <t>Gross</t>
  </si>
  <si>
    <t>Order</t>
  </si>
  <si>
    <t>Sales /</t>
  </si>
  <si>
    <t>Lines /</t>
  </si>
  <si>
    <t>Profit</t>
  </si>
  <si>
    <t>Qty /</t>
  </si>
  <si>
    <t>Line</t>
  </si>
  <si>
    <t>Perf Metric:</t>
  </si>
  <si>
    <t>Year:</t>
  </si>
  <si>
    <t>RegionName</t>
  </si>
  <si>
    <t>OrderSales</t>
  </si>
  <si>
    <t>OrderLines</t>
  </si>
  <si>
    <t>LineQty</t>
  </si>
  <si>
    <t>GP_Prcnt</t>
  </si>
  <si>
    <t>NP_Prcnt</t>
  </si>
  <si>
    <t>Customer</t>
  </si>
  <si>
    <t>Ct</t>
  </si>
  <si>
    <t>Cust_Ct</t>
  </si>
  <si>
    <t>OrderCt</t>
  </si>
  <si>
    <t>LineCt</t>
  </si>
  <si>
    <t>TotQty</t>
  </si>
  <si>
    <t>TotSales</t>
  </si>
  <si>
    <t>TopTier_Prcnt</t>
  </si>
  <si>
    <t>Large_Prcnt</t>
  </si>
  <si>
    <t>Medium_Prcnt</t>
  </si>
  <si>
    <t>Small_Prcnt</t>
  </si>
  <si>
    <t>Nat_Prcnt</t>
  </si>
  <si>
    <t>Reg_Prcnt</t>
  </si>
  <si>
    <t>GrossProfit</t>
  </si>
  <si>
    <t>NetProfit</t>
  </si>
  <si>
    <t>Division</t>
  </si>
  <si>
    <t>Central</t>
  </si>
  <si>
    <t>West</t>
  </si>
  <si>
    <t>East</t>
  </si>
  <si>
    <t>Goal</t>
  </si>
  <si>
    <t>SalesGoal</t>
  </si>
  <si>
    <t>GrossProfitGoal</t>
  </si>
  <si>
    <t>NetProfitGoal</t>
  </si>
  <si>
    <t>% Var</t>
  </si>
  <si>
    <t>SalesGoalVar</t>
  </si>
  <si>
    <t>GrossProfitGoalVar</t>
  </si>
  <si>
    <t>NetProfitGoalVar</t>
  </si>
  <si>
    <t>Row Labels</t>
  </si>
  <si>
    <t>Grand Total</t>
  </si>
  <si>
    <t>2023 Total</t>
  </si>
  <si>
    <t>2022 Total</t>
  </si>
  <si>
    <t>Sales Var to Goal</t>
  </si>
  <si>
    <t>Top Tier %</t>
  </si>
  <si>
    <t>Large %</t>
  </si>
  <si>
    <t>Medium %</t>
  </si>
  <si>
    <t>Small %</t>
  </si>
  <si>
    <t>Reg %</t>
  </si>
  <si>
    <t>Nat %</t>
  </si>
  <si>
    <t>GP Var to Goal</t>
  </si>
  <si>
    <t>GP %</t>
  </si>
  <si>
    <t>NP Var to Goal</t>
  </si>
  <si>
    <t>NP %</t>
  </si>
  <si>
    <t>Gross Profit %</t>
  </si>
  <si>
    <t>Net Profit %</t>
  </si>
  <si>
    <t>FY</t>
  </si>
  <si>
    <t>Sum of Jan</t>
  </si>
  <si>
    <t>Sum of Feb</t>
  </si>
  <si>
    <t>Sum of Mar</t>
  </si>
  <si>
    <t>Sum of Apr</t>
  </si>
  <si>
    <t>Sum of May</t>
  </si>
  <si>
    <t>Sum of Jun</t>
  </si>
  <si>
    <t>Sum of Jul</t>
  </si>
  <si>
    <t>Sum of Aug</t>
  </si>
  <si>
    <t>Sum of Sep</t>
  </si>
  <si>
    <t>Sum of Oct</t>
  </si>
  <si>
    <t>Sum of Nov</t>
  </si>
  <si>
    <t>Sum of Dec</t>
  </si>
  <si>
    <t>Company Sales and Profit</t>
  </si>
  <si>
    <t>Company Sales and Profit by Month</t>
  </si>
  <si>
    <t>Criteria</t>
  </si>
  <si>
    <t>2024 Total</t>
  </si>
  <si>
    <t>Company Performance Summary with Monthly Breakout</t>
  </si>
  <si>
    <t>Company Performance Comparison to Goal and Prior Year</t>
  </si>
  <si>
    <t>Company Perf:</t>
  </si>
  <si>
    <t>Company_Perf:</t>
  </si>
  <si>
    <t>This is a summary report for all regions and divisions along with a monthly view of sales, gross profit, and net profit</t>
  </si>
  <si>
    <t>Company_Perf_Compare:</t>
  </si>
  <si>
    <t>This is a top level report for all regions comparing sales, gross profit, and net profit to goal and prior year actuals</t>
  </si>
  <si>
    <t xml:space="preserve">Company_Perf_Sum: </t>
  </si>
  <si>
    <t>This has sales, gross profit, and net profit by region and by year and it can be filtered by region and year.</t>
  </si>
  <si>
    <t xml:space="preserve">Company_Perf_by_Month: </t>
  </si>
  <si>
    <t>This shows sales, gross profit, and net profit trends by month and it can be filtered by region and year.</t>
  </si>
  <si>
    <t>Select Year and Perf Metric from the Criteria section</t>
  </si>
  <si>
    <t>Report Criteria for Company Perf and Company Perf Compare:</t>
  </si>
  <si>
    <t>Slicers for Company_Perf_Sum and Company_Perf_by_Month:</t>
  </si>
  <si>
    <t>Click on one of more of the slicers to filter the report.  To make multiple selections from one slicer set pre &lt;Ctrl&gt; or &lt;Shift&gt; and left mouse click.</t>
  </si>
  <si>
    <t>To clear selections in a slicer set, click on the filter icon.</t>
  </si>
  <si>
    <t>This set of reports provides multiple views of performance for the company as a whole along with the ability filter by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</si>
</sst>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Red]&quot;$&quot;#,##0"/>
    <numFmt numFmtId="167" formatCode="0.0"/>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FF"/>
      <name val="Aptos Narrow"/>
      <family val="2"/>
      <scheme val="minor"/>
    </font>
    <font>
      <sz val="8"/>
      <name val="Aptos Narrow"/>
      <family val="2"/>
      <scheme val="minor"/>
    </font>
    <font>
      <b/>
      <u/>
      <sz val="11"/>
      <color theme="1"/>
      <name val="Aptos Narrow"/>
      <family val="2"/>
      <scheme val="minor"/>
    </font>
    <font>
      <sz val="11"/>
      <color theme="0" tint="-0.499984740745262"/>
      <name val="Aptos Narrow"/>
      <family val="2"/>
      <scheme val="minor"/>
    </font>
    <font>
      <b/>
      <sz val="12"/>
      <color theme="1"/>
      <name val="Aptos Narrow"/>
      <family val="2"/>
      <scheme val="minor"/>
    </font>
    <font>
      <b/>
      <sz val="11"/>
      <name val="Aptos Narrow"/>
      <family val="2"/>
      <scheme val="minor"/>
    </font>
    <font>
      <b/>
      <sz val="11"/>
      <color theme="0" tint="-0.499984740745262"/>
      <name val="Aptos Narrow"/>
      <family val="2"/>
      <scheme val="minor"/>
    </font>
    <font>
      <sz val="11"/>
      <name val="Aptos Narrow"/>
      <family val="2"/>
      <scheme val="minor"/>
    </font>
    <font>
      <u/>
      <sz val="11"/>
      <color theme="1"/>
      <name val="Aptos Narrow"/>
      <family val="2"/>
      <scheme val="minor"/>
    </font>
    <font>
      <sz val="9"/>
      <color indexed="81"/>
      <name val="Tahoma"/>
      <family val="2"/>
    </font>
    <font>
      <b/>
      <sz val="9"/>
      <color indexed="81"/>
      <name val="Tahoma"/>
      <family val="2"/>
    </font>
    <font>
      <u/>
      <sz val="11"/>
      <color theme="10"/>
      <name val="Aptos Narrow"/>
      <family val="2"/>
      <scheme val="minor"/>
    </font>
    <font>
      <b/>
      <u/>
      <sz val="11"/>
      <color theme="10"/>
      <name val="Aptos Narrow"/>
      <family val="2"/>
      <scheme val="minor"/>
    </font>
    <font>
      <b/>
      <sz val="14"/>
      <color theme="1"/>
      <name val="Aptos Narrow"/>
      <family val="2"/>
      <scheme val="minor"/>
    </font>
  </fonts>
  <fills count="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s>
  <borders count="11">
    <border>
      <left/>
      <right/>
      <top/>
      <bottom/>
      <diagonal/>
    </border>
    <border>
      <left style="thin">
        <color rgb="FF0000FF"/>
      </left>
      <right style="thin">
        <color rgb="FF0000FF"/>
      </right>
      <top style="thin">
        <color rgb="FF0000FF"/>
      </top>
      <bottom style="thin">
        <color rgb="FF0000FF"/>
      </bottom>
      <diagonal/>
    </border>
    <border>
      <left/>
      <right/>
      <top/>
      <bottom style="thin">
        <color auto="1"/>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01">
    <xf numFmtId="0" fontId="0" fillId="0" borderId="0" xfId="0"/>
    <xf numFmtId="164" fontId="0" fillId="0" borderId="0" xfId="0" applyNumberFormat="1"/>
    <xf numFmtId="165" fontId="0" fillId="0" borderId="0" xfId="1" applyNumberFormat="1" applyFont="1"/>
    <xf numFmtId="0" fontId="2" fillId="0" borderId="0" xfId="0" applyFont="1"/>
    <xf numFmtId="166" fontId="0" fillId="0" borderId="0" xfId="0" applyNumberFormat="1"/>
    <xf numFmtId="0" fontId="0" fillId="0" borderId="0" xfId="0" applyAlignment="1">
      <alignment wrapText="1"/>
    </xf>
    <xf numFmtId="164" fontId="2" fillId="0" borderId="0" xfId="0" applyNumberFormat="1" applyFont="1"/>
    <xf numFmtId="165" fontId="2" fillId="0" borderId="0" xfId="1" applyNumberFormat="1" applyFont="1"/>
    <xf numFmtId="164" fontId="0" fillId="0" borderId="2" xfId="0" applyNumberFormat="1" applyBorder="1"/>
    <xf numFmtId="166" fontId="0" fillId="0" borderId="2" xfId="0" applyNumberFormat="1" applyBorder="1"/>
    <xf numFmtId="165" fontId="0" fillId="0" borderId="2" xfId="1" applyNumberFormat="1" applyFont="1" applyBorder="1"/>
    <xf numFmtId="0" fontId="2" fillId="3" borderId="0" xfId="0" applyFont="1" applyFill="1" applyAlignment="1">
      <alignment wrapText="1"/>
    </xf>
    <xf numFmtId="0" fontId="2" fillId="3" borderId="0" xfId="0" applyFont="1" applyFill="1" applyAlignment="1">
      <alignment horizontal="right" wrapText="1"/>
    </xf>
    <xf numFmtId="167" fontId="0" fillId="0" borderId="0" xfId="0" applyNumberFormat="1"/>
    <xf numFmtId="167" fontId="0" fillId="0" borderId="2" xfId="0" applyNumberFormat="1" applyBorder="1"/>
    <xf numFmtId="167" fontId="2" fillId="0" borderId="0" xfId="0" applyNumberFormat="1" applyFont="1"/>
    <xf numFmtId="0" fontId="2" fillId="0" borderId="0" xfId="0" applyFont="1" applyAlignment="1">
      <alignment horizontal="right"/>
    </xf>
    <xf numFmtId="0" fontId="2" fillId="3" borderId="0" xfId="0" applyFont="1" applyFill="1" applyAlignment="1">
      <alignment horizontal="right"/>
    </xf>
    <xf numFmtId="0" fontId="2" fillId="3" borderId="0" xfId="0" applyFont="1" applyFill="1"/>
    <xf numFmtId="0" fontId="2" fillId="3" borderId="0" xfId="0" applyFont="1" applyFill="1" applyAlignment="1">
      <alignment horizontal="center" wrapText="1"/>
    </xf>
    <xf numFmtId="0" fontId="0" fillId="0" borderId="0" xfId="0" applyAlignment="1">
      <alignment horizontal="left"/>
    </xf>
    <xf numFmtId="3" fontId="0" fillId="0" borderId="0" xfId="0" applyNumberFormat="1"/>
    <xf numFmtId="166" fontId="2" fillId="0" borderId="0" xfId="0" applyNumberFormat="1" applyFont="1"/>
    <xf numFmtId="166" fontId="2" fillId="0" borderId="2" xfId="0" applyNumberFormat="1" applyFont="1" applyBorder="1"/>
    <xf numFmtId="0" fontId="5" fillId="4" borderId="0" xfId="0" applyFont="1" applyFill="1"/>
    <xf numFmtId="0" fontId="2" fillId="4" borderId="0" xfId="0" applyFont="1" applyFill="1" applyAlignment="1">
      <alignment horizontal="right"/>
    </xf>
    <xf numFmtId="0" fontId="0" fillId="4" borderId="0" xfId="0" applyFill="1"/>
    <xf numFmtId="0" fontId="6" fillId="5" borderId="0" xfId="0" applyFont="1" applyFill="1"/>
    <xf numFmtId="0" fontId="7" fillId="0" borderId="0" xfId="0" applyFont="1"/>
    <xf numFmtId="0" fontId="0" fillId="0" borderId="0" xfId="0" applyAlignment="1">
      <alignment horizontal="center"/>
    </xf>
    <xf numFmtId="0" fontId="3" fillId="2" borderId="1" xfId="0" applyFont="1" applyFill="1" applyBorder="1" applyAlignment="1">
      <alignment horizontal="center"/>
    </xf>
    <xf numFmtId="49" fontId="0" fillId="0" borderId="0" xfId="0" applyNumberFormat="1"/>
    <xf numFmtId="0" fontId="9" fillId="5" borderId="0" xfId="0" applyFont="1" applyFill="1"/>
    <xf numFmtId="49" fontId="9" fillId="5" borderId="0" xfId="0" applyNumberFormat="1" applyFont="1" applyFill="1"/>
    <xf numFmtId="3" fontId="9" fillId="5" borderId="0" xfId="0" applyNumberFormat="1" applyFont="1" applyFill="1" applyAlignment="1">
      <alignment horizontal="center"/>
    </xf>
    <xf numFmtId="49" fontId="6" fillId="5" borderId="0" xfId="0" applyNumberFormat="1" applyFont="1" applyFill="1"/>
    <xf numFmtId="3" fontId="6" fillId="5" borderId="0" xfId="0" applyNumberFormat="1" applyFont="1" applyFill="1"/>
    <xf numFmtId="0" fontId="7" fillId="4" borderId="0" xfId="0" applyFont="1" applyFill="1"/>
    <xf numFmtId="0" fontId="0" fillId="4" borderId="0" xfId="0" applyFill="1" applyAlignment="1">
      <alignment horizontal="center"/>
    </xf>
    <xf numFmtId="165" fontId="2" fillId="3" borderId="0" xfId="1" applyNumberFormat="1" applyFont="1" applyFill="1" applyAlignment="1">
      <alignment horizontal="center" wrapText="1"/>
    </xf>
    <xf numFmtId="165" fontId="0" fillId="0" borderId="0" xfId="1" applyNumberFormat="1" applyFont="1" applyFill="1"/>
    <xf numFmtId="165" fontId="7" fillId="0" borderId="0" xfId="1" applyNumberFormat="1" applyFont="1"/>
    <xf numFmtId="165" fontId="2" fillId="3" borderId="0" xfId="1" applyNumberFormat="1" applyFont="1" applyFill="1" applyAlignment="1">
      <alignment horizontal="right"/>
    </xf>
    <xf numFmtId="3" fontId="7" fillId="0" borderId="0" xfId="0" applyNumberFormat="1" applyFont="1"/>
    <xf numFmtId="164" fontId="7" fillId="0" borderId="0" xfId="0" applyNumberFormat="1" applyFont="1"/>
    <xf numFmtId="167" fontId="7" fillId="0" borderId="0" xfId="0" applyNumberFormat="1" applyFont="1"/>
    <xf numFmtId="3" fontId="2" fillId="3" borderId="0" xfId="0" applyNumberFormat="1" applyFont="1" applyFill="1" applyAlignment="1">
      <alignment horizontal="right"/>
    </xf>
    <xf numFmtId="3" fontId="2" fillId="3" borderId="0" xfId="0" applyNumberFormat="1" applyFont="1" applyFill="1" applyAlignment="1">
      <alignment horizontal="right" wrapText="1"/>
    </xf>
    <xf numFmtId="3" fontId="0" fillId="0" borderId="0" xfId="0" applyNumberFormat="1" applyAlignment="1">
      <alignment wrapText="1"/>
    </xf>
    <xf numFmtId="3" fontId="0" fillId="0" borderId="2" xfId="0" applyNumberFormat="1" applyBorder="1"/>
    <xf numFmtId="3" fontId="2" fillId="0" borderId="0" xfId="1" applyNumberFormat="1" applyFont="1"/>
    <xf numFmtId="11" fontId="0" fillId="0" borderId="0" xfId="0" applyNumberFormat="1"/>
    <xf numFmtId="164" fontId="2" fillId="3" borderId="0" xfId="0" applyNumberFormat="1" applyFont="1" applyFill="1" applyAlignment="1">
      <alignment horizontal="right"/>
    </xf>
    <xf numFmtId="164" fontId="2" fillId="3" borderId="0" xfId="0" applyNumberFormat="1" applyFont="1" applyFill="1" applyAlignment="1">
      <alignment horizontal="right" wrapText="1"/>
    </xf>
    <xf numFmtId="164" fontId="0" fillId="0" borderId="0" xfId="0" applyNumberFormat="1" applyAlignment="1">
      <alignment wrapText="1"/>
    </xf>
    <xf numFmtId="167" fontId="2" fillId="3" borderId="0" xfId="0" applyNumberFormat="1" applyFont="1" applyFill="1" applyAlignment="1">
      <alignment horizontal="right"/>
    </xf>
    <xf numFmtId="167" fontId="2" fillId="3" borderId="0" xfId="0" applyNumberFormat="1" applyFont="1" applyFill="1" applyAlignment="1">
      <alignment horizontal="right" wrapText="1"/>
    </xf>
    <xf numFmtId="167" fontId="0" fillId="0" borderId="0" xfId="0" applyNumberFormat="1" applyAlignment="1">
      <alignment wrapText="1"/>
    </xf>
    <xf numFmtId="0" fontId="0" fillId="0" borderId="3" xfId="0" applyBorder="1"/>
    <xf numFmtId="165" fontId="0" fillId="0" borderId="3" xfId="1" applyNumberFormat="1" applyFont="1" applyBorder="1"/>
    <xf numFmtId="3" fontId="0" fillId="0" borderId="3" xfId="0" applyNumberFormat="1" applyBorder="1"/>
    <xf numFmtId="164" fontId="0" fillId="0" borderId="3" xfId="0" applyNumberFormat="1" applyBorder="1"/>
    <xf numFmtId="167" fontId="0" fillId="0" borderId="3" xfId="0" applyNumberFormat="1" applyBorder="1"/>
    <xf numFmtId="165" fontId="0" fillId="0" borderId="0" xfId="1" applyNumberFormat="1" applyFont="1" applyAlignment="1">
      <alignment horizontal="center"/>
    </xf>
    <xf numFmtId="165" fontId="0" fillId="0" borderId="0" xfId="1" applyNumberFormat="1" applyFont="1" applyBorder="1"/>
    <xf numFmtId="165" fontId="2" fillId="0" borderId="0" xfId="1" applyNumberFormat="1" applyFont="1" applyFill="1" applyBorder="1" applyAlignment="1">
      <alignment horizontal="right" wrapText="1"/>
    </xf>
    <xf numFmtId="0" fontId="2" fillId="0" borderId="0" xfId="0" applyFont="1" applyAlignment="1">
      <alignment horizontal="right" wrapText="1"/>
    </xf>
    <xf numFmtId="0" fontId="6" fillId="4" borderId="0" xfId="0" applyFont="1" applyFill="1"/>
    <xf numFmtId="0" fontId="9" fillId="4" borderId="0" xfId="0" applyFont="1" applyFill="1" applyAlignment="1">
      <alignment wrapText="1"/>
    </xf>
    <xf numFmtId="0" fontId="9" fillId="4" borderId="0" xfId="0" applyFont="1" applyFill="1" applyAlignment="1">
      <alignment horizontal="right" wrapText="1"/>
    </xf>
    <xf numFmtId="164" fontId="6" fillId="4" borderId="0" xfId="0" applyNumberFormat="1" applyFont="1" applyFill="1"/>
    <xf numFmtId="0" fontId="10" fillId="0" borderId="0" xfId="0" applyFont="1"/>
    <xf numFmtId="164" fontId="10" fillId="0" borderId="0" xfId="0" applyNumberFormat="1" applyFont="1"/>
    <xf numFmtId="0" fontId="8" fillId="3" borderId="0" xfId="0" applyFont="1" applyFill="1" applyAlignment="1">
      <alignment wrapText="1"/>
    </xf>
    <xf numFmtId="0" fontId="8" fillId="3" borderId="0" xfId="0" applyFont="1" applyFill="1" applyAlignment="1">
      <alignment horizontal="right" wrapText="1"/>
    </xf>
    <xf numFmtId="165" fontId="1" fillId="0" borderId="0" xfId="1" applyNumberFormat="1" applyFont="1"/>
    <xf numFmtId="0" fontId="8" fillId="0" borderId="0" xfId="0" applyFont="1"/>
    <xf numFmtId="164" fontId="8" fillId="0" borderId="0" xfId="0" applyNumberFormat="1" applyFont="1"/>
    <xf numFmtId="164" fontId="10" fillId="0" borderId="2" xfId="0" applyNumberFormat="1" applyFont="1" applyBorder="1"/>
    <xf numFmtId="165" fontId="1" fillId="0" borderId="2" xfId="1" applyNumberFormat="1" applyFont="1" applyBorder="1"/>
    <xf numFmtId="0" fontId="11" fillId="0" borderId="0" xfId="0" applyFont="1"/>
    <xf numFmtId="0" fontId="9" fillId="4" borderId="0" xfId="0" applyFont="1" applyFill="1" applyAlignment="1">
      <alignment horizontal="center"/>
    </xf>
    <xf numFmtId="0" fontId="6" fillId="4" borderId="0" xfId="0" applyFont="1" applyFill="1" applyAlignment="1">
      <alignment horizontal="center"/>
    </xf>
    <xf numFmtId="166" fontId="6" fillId="4" borderId="0" xfId="0" applyNumberFormat="1" applyFont="1" applyFill="1"/>
    <xf numFmtId="0" fontId="9" fillId="4" borderId="0" xfId="0" applyFont="1" applyFill="1"/>
    <xf numFmtId="164" fontId="9" fillId="4" borderId="0" xfId="0" applyNumberFormat="1" applyFont="1" applyFill="1"/>
    <xf numFmtId="0" fontId="0" fillId="0" borderId="0" xfId="0" pivotButton="1"/>
    <xf numFmtId="9" fontId="0" fillId="0" borderId="0" xfId="0" applyNumberForma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2" xfId="0" applyBorder="1"/>
    <xf numFmtId="0" fontId="0" fillId="0" borderId="10" xfId="0" applyBorder="1"/>
    <xf numFmtId="0" fontId="2" fillId="0" borderId="4" xfId="0" applyFont="1" applyBorder="1"/>
    <xf numFmtId="0" fontId="2" fillId="4" borderId="0" xfId="0" applyFont="1" applyFill="1"/>
    <xf numFmtId="0" fontId="15" fillId="0" borderId="0" xfId="2" applyFont="1"/>
    <xf numFmtId="0" fontId="15" fillId="0" borderId="0" xfId="0" applyFont="1"/>
    <xf numFmtId="0" fontId="16" fillId="0" borderId="0" xfId="0" applyFont="1"/>
    <xf numFmtId="0" fontId="8" fillId="3" borderId="0" xfId="0" applyFont="1" applyFill="1" applyAlignment="1">
      <alignment horizontal="center"/>
    </xf>
  </cellXfs>
  <cellStyles count="3">
    <cellStyle name="Hyperlink" xfId="2" builtinId="8"/>
    <cellStyle name="Normal" xfId="0" builtinId="0"/>
    <cellStyle name="Percent" xfId="1" builtinId="5"/>
  </cellStyles>
  <dxfs count="1">
    <dxf>
      <alignment horizontal="center"/>
    </dxf>
  </dxfs>
  <tableStyles count="0" defaultTableStyle="TableStyleMedium2" defaultPivotStyle="PivotStyleLight16"/>
  <colors>
    <mruColors>
      <color rgb="FFCCFF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Company_Perf!$Q$6</c:f>
              <c:strCache>
                <c:ptCount val="1"/>
                <c:pt idx="0">
                  <c:v>01</c:v>
                </c:pt>
              </c:strCache>
            </c:strRef>
          </c:tx>
          <c:spPr>
            <a:ln w="28575" cap="rnd">
              <a:solidFill>
                <a:schemeClr val="accent1"/>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Company_Perf!$Q$7:$Q$18</c:f>
              <c:numCache>
                <c:formatCode>"$"#,##0;[Red]"$"#,##0</c:formatCode>
                <c:ptCount val="12"/>
                <c:pt idx="0">
                  <c:v>278279.30310000002</c:v>
                </c:pt>
                <c:pt idx="1">
                  <c:v>232586.609</c:v>
                </c:pt>
                <c:pt idx="2">
                  <c:v>257475.98310000001</c:v>
                </c:pt>
                <c:pt idx="3">
                  <c:v>305881.31719999999</c:v>
                </c:pt>
                <c:pt idx="4">
                  <c:v>346393.58834999998</c:v>
                </c:pt>
                <c:pt idx="5">
                  <c:v>270431.80314999999</c:v>
                </c:pt>
                <c:pt idx="6">
                  <c:v>342018.11009999999</c:v>
                </c:pt>
                <c:pt idx="7">
                  <c:v>373286.51415</c:v>
                </c:pt>
                <c:pt idx="8">
                  <c:v>399181.14539999998</c:v>
                </c:pt>
                <c:pt idx="9">
                  <c:v>335522.19050000003</c:v>
                </c:pt>
                <c:pt idx="10">
                  <c:v>358721.31855000003</c:v>
                </c:pt>
                <c:pt idx="11">
                  <c:v>362647.62365000002</c:v>
                </c:pt>
              </c:numCache>
            </c:numRef>
          </c:val>
          <c:smooth val="0"/>
          <c:extLst>
            <c:ext xmlns:c16="http://schemas.microsoft.com/office/drawing/2014/chart" uri="{C3380CC4-5D6E-409C-BE32-E72D297353CC}">
              <c16:uniqueId val="{00000000-DA2B-4CA3-8BE6-109F79C70977}"/>
            </c:ext>
          </c:extLst>
        </c:ser>
        <c:ser>
          <c:idx val="1"/>
          <c:order val="1"/>
          <c:tx>
            <c:strRef>
              <c:f>Company_Perf!$R$6</c:f>
              <c:strCache>
                <c:ptCount val="1"/>
                <c:pt idx="0">
                  <c:v>02</c:v>
                </c:pt>
              </c:strCache>
            </c:strRef>
          </c:tx>
          <c:spPr>
            <a:ln w="28575" cap="rnd">
              <a:solidFill>
                <a:schemeClr val="accent2"/>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Company_Perf!$R$7:$R$18</c:f>
              <c:numCache>
                <c:formatCode>"$"#,##0;[Red]"$"#,##0</c:formatCode>
                <c:ptCount val="12"/>
                <c:pt idx="0">
                  <c:v>200148.84575000001</c:v>
                </c:pt>
                <c:pt idx="1">
                  <c:v>155026.05194999999</c:v>
                </c:pt>
                <c:pt idx="2">
                  <c:v>142967.77720000001</c:v>
                </c:pt>
                <c:pt idx="3">
                  <c:v>204358.3536</c:v>
                </c:pt>
                <c:pt idx="4">
                  <c:v>212029.89499999999</c:v>
                </c:pt>
                <c:pt idx="5">
                  <c:v>231036.17800000001</c:v>
                </c:pt>
                <c:pt idx="6">
                  <c:v>260801.99100000001</c:v>
                </c:pt>
                <c:pt idx="7">
                  <c:v>259790.73060000001</c:v>
                </c:pt>
                <c:pt idx="8">
                  <c:v>257501.47395000001</c:v>
                </c:pt>
                <c:pt idx="9">
                  <c:v>237376.25769999999</c:v>
                </c:pt>
                <c:pt idx="10">
                  <c:v>225930.53464999999</c:v>
                </c:pt>
                <c:pt idx="11">
                  <c:v>254737.842</c:v>
                </c:pt>
              </c:numCache>
            </c:numRef>
          </c:val>
          <c:smooth val="0"/>
          <c:extLst>
            <c:ext xmlns:c16="http://schemas.microsoft.com/office/drawing/2014/chart" uri="{C3380CC4-5D6E-409C-BE32-E72D297353CC}">
              <c16:uniqueId val="{00000001-DA2B-4CA3-8BE6-109F79C70977}"/>
            </c:ext>
          </c:extLst>
        </c:ser>
        <c:ser>
          <c:idx val="2"/>
          <c:order val="2"/>
          <c:tx>
            <c:strRef>
              <c:f>Company_Perf!$S$6</c:f>
              <c:strCache>
                <c:ptCount val="1"/>
                <c:pt idx="0">
                  <c:v>03</c:v>
                </c:pt>
              </c:strCache>
            </c:strRef>
          </c:tx>
          <c:spPr>
            <a:ln w="28575" cap="rnd">
              <a:solidFill>
                <a:schemeClr val="accent3"/>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Company_Perf!$S$7:$S$18</c:f>
              <c:numCache>
                <c:formatCode>"$"#,##0;[Red]"$"#,##0</c:formatCode>
                <c:ptCount val="12"/>
                <c:pt idx="0">
                  <c:v>445178.14659999998</c:v>
                </c:pt>
                <c:pt idx="1">
                  <c:v>437756.3676</c:v>
                </c:pt>
                <c:pt idx="2">
                  <c:v>432318.45329999999</c:v>
                </c:pt>
                <c:pt idx="3">
                  <c:v>444913.09940000001</c:v>
                </c:pt>
                <c:pt idx="4">
                  <c:v>388826.59480000002</c:v>
                </c:pt>
                <c:pt idx="5">
                  <c:v>412754.72529999999</c:v>
                </c:pt>
                <c:pt idx="6">
                  <c:v>370519.72930000001</c:v>
                </c:pt>
                <c:pt idx="7">
                  <c:v>464235.45079999999</c:v>
                </c:pt>
                <c:pt idx="8">
                  <c:v>485378.5281</c:v>
                </c:pt>
                <c:pt idx="9">
                  <c:v>437803.84350000002</c:v>
                </c:pt>
                <c:pt idx="10">
                  <c:v>430346.22769999999</c:v>
                </c:pt>
                <c:pt idx="11">
                  <c:v>396823.91344999999</c:v>
                </c:pt>
              </c:numCache>
            </c:numRef>
          </c:val>
          <c:smooth val="0"/>
          <c:extLst>
            <c:ext xmlns:c16="http://schemas.microsoft.com/office/drawing/2014/chart" uri="{C3380CC4-5D6E-409C-BE32-E72D297353CC}">
              <c16:uniqueId val="{00000002-DA2B-4CA3-8BE6-109F79C70977}"/>
            </c:ext>
          </c:extLst>
        </c:ser>
        <c:ser>
          <c:idx val="3"/>
          <c:order val="3"/>
          <c:tx>
            <c:strRef>
              <c:f>Company_Perf!$T$6</c:f>
              <c:strCache>
                <c:ptCount val="1"/>
                <c:pt idx="0">
                  <c:v>04</c:v>
                </c:pt>
              </c:strCache>
            </c:strRef>
          </c:tx>
          <c:spPr>
            <a:ln w="28575" cap="rnd">
              <a:solidFill>
                <a:schemeClr val="accent4"/>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Company_Perf!$T$7:$T$18</c:f>
              <c:numCache>
                <c:formatCode>"$"#,##0;[Red]"$"#,##0</c:formatCode>
                <c:ptCount val="12"/>
                <c:pt idx="0">
                  <c:v>398619.87884999998</c:v>
                </c:pt>
                <c:pt idx="1">
                  <c:v>393260.83590000001</c:v>
                </c:pt>
                <c:pt idx="2">
                  <c:v>366453.12390000001</c:v>
                </c:pt>
                <c:pt idx="3">
                  <c:v>385322.5834</c:v>
                </c:pt>
                <c:pt idx="4">
                  <c:v>405457.79680000001</c:v>
                </c:pt>
                <c:pt idx="5">
                  <c:v>412029.1716</c:v>
                </c:pt>
                <c:pt idx="6">
                  <c:v>386153.83655000001</c:v>
                </c:pt>
                <c:pt idx="7">
                  <c:v>422031.91645000002</c:v>
                </c:pt>
                <c:pt idx="8">
                  <c:v>412370.22485</c:v>
                </c:pt>
                <c:pt idx="9">
                  <c:v>381181.81449999998</c:v>
                </c:pt>
                <c:pt idx="10">
                  <c:v>351212.98450000002</c:v>
                </c:pt>
                <c:pt idx="11">
                  <c:v>405590.06910000002</c:v>
                </c:pt>
              </c:numCache>
            </c:numRef>
          </c:val>
          <c:smooth val="0"/>
          <c:extLst>
            <c:ext xmlns:c16="http://schemas.microsoft.com/office/drawing/2014/chart" uri="{C3380CC4-5D6E-409C-BE32-E72D297353CC}">
              <c16:uniqueId val="{00000003-DA2B-4CA3-8BE6-109F79C70977}"/>
            </c:ext>
          </c:extLst>
        </c:ser>
        <c:ser>
          <c:idx val="4"/>
          <c:order val="4"/>
          <c:tx>
            <c:strRef>
              <c:f>Company_Perf!$U$6</c:f>
              <c:strCache>
                <c:ptCount val="1"/>
                <c:pt idx="0">
                  <c:v>05</c:v>
                </c:pt>
              </c:strCache>
            </c:strRef>
          </c:tx>
          <c:spPr>
            <a:ln w="28575" cap="rnd">
              <a:solidFill>
                <a:schemeClr val="accent5"/>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Company_Perf!$U$7:$U$18</c:f>
              <c:numCache>
                <c:formatCode>"$"#,##0;[Red]"$"#,##0</c:formatCode>
                <c:ptCount val="12"/>
                <c:pt idx="0">
                  <c:v>201988.1452</c:v>
                </c:pt>
                <c:pt idx="1">
                  <c:v>184773.9583</c:v>
                </c:pt>
                <c:pt idx="2">
                  <c:v>164463.3498</c:v>
                </c:pt>
                <c:pt idx="3">
                  <c:v>182555.61379999999</c:v>
                </c:pt>
                <c:pt idx="4">
                  <c:v>231676.77929999999</c:v>
                </c:pt>
                <c:pt idx="5">
                  <c:v>228284.22070000001</c:v>
                </c:pt>
                <c:pt idx="6">
                  <c:v>232818.30239999999</c:v>
                </c:pt>
                <c:pt idx="7">
                  <c:v>286258.03989999997</c:v>
                </c:pt>
                <c:pt idx="8">
                  <c:v>287864.3015</c:v>
                </c:pt>
                <c:pt idx="9">
                  <c:v>272051.67090000003</c:v>
                </c:pt>
                <c:pt idx="10">
                  <c:v>224392.47709999999</c:v>
                </c:pt>
                <c:pt idx="11">
                  <c:v>277019.59869999997</c:v>
                </c:pt>
              </c:numCache>
            </c:numRef>
          </c:val>
          <c:smooth val="0"/>
          <c:extLst>
            <c:ext xmlns:c16="http://schemas.microsoft.com/office/drawing/2014/chart" uri="{C3380CC4-5D6E-409C-BE32-E72D297353CC}">
              <c16:uniqueId val="{00000004-DA2B-4CA3-8BE6-109F79C70977}"/>
            </c:ext>
          </c:extLst>
        </c:ser>
        <c:ser>
          <c:idx val="5"/>
          <c:order val="5"/>
          <c:tx>
            <c:strRef>
              <c:f>Company_Perf!$V$6</c:f>
              <c:strCache>
                <c:ptCount val="1"/>
                <c:pt idx="0">
                  <c:v>06</c:v>
                </c:pt>
              </c:strCache>
            </c:strRef>
          </c:tx>
          <c:spPr>
            <a:ln w="28575" cap="rnd">
              <a:solidFill>
                <a:schemeClr val="accent6"/>
              </a:solidFill>
              <a:round/>
            </a:ln>
            <a:effectLst/>
          </c:spPr>
          <c:marker>
            <c:symbol val="none"/>
          </c:marker>
          <c:cat>
            <c:strRef>
              <c:f>Company_Perf!$P$7:$P$18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Company_Perf!$V$7:$V$18</c:f>
              <c:numCache>
                <c:formatCode>"$"#,##0;[Red]"$"#,##0</c:formatCode>
                <c:ptCount val="12"/>
                <c:pt idx="0">
                  <c:v>115691.6908</c:v>
                </c:pt>
                <c:pt idx="1">
                  <c:v>102431.59759999999</c:v>
                </c:pt>
                <c:pt idx="2">
                  <c:v>97217.446200000006</c:v>
                </c:pt>
                <c:pt idx="3">
                  <c:v>117356.2846</c:v>
                </c:pt>
                <c:pt idx="4">
                  <c:v>150132.22779999999</c:v>
                </c:pt>
                <c:pt idx="5">
                  <c:v>169372.549</c:v>
                </c:pt>
                <c:pt idx="6">
                  <c:v>138026.99660000001</c:v>
                </c:pt>
                <c:pt idx="7">
                  <c:v>111419.6382</c:v>
                </c:pt>
                <c:pt idx="8">
                  <c:v>146574.10620000001</c:v>
                </c:pt>
                <c:pt idx="9">
                  <c:v>132284.38339999999</c:v>
                </c:pt>
                <c:pt idx="10">
                  <c:v>115188.9498</c:v>
                </c:pt>
                <c:pt idx="11">
                  <c:v>118103.1578</c:v>
                </c:pt>
              </c:numCache>
            </c:numRef>
          </c:val>
          <c:smooth val="0"/>
          <c:extLst>
            <c:ext xmlns:c16="http://schemas.microsoft.com/office/drawing/2014/chart" uri="{C3380CC4-5D6E-409C-BE32-E72D297353CC}">
              <c16:uniqueId val="{00000005-DA2B-4CA3-8BE6-109F79C70977}"/>
            </c:ext>
          </c:extLst>
        </c:ser>
        <c:dLbls>
          <c:showLegendKey val="0"/>
          <c:showVal val="0"/>
          <c:showCatName val="0"/>
          <c:showSerName val="0"/>
          <c:showPercent val="0"/>
          <c:showBubbleSize val="0"/>
        </c:dLbls>
        <c:smooth val="0"/>
        <c:axId val="741382975"/>
        <c:axId val="741364735"/>
      </c:lineChart>
      <c:catAx>
        <c:axId val="74138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364735"/>
        <c:crosses val="autoZero"/>
        <c:auto val="1"/>
        <c:lblAlgn val="ctr"/>
        <c:lblOffset val="100"/>
        <c:noMultiLvlLbl val="0"/>
      </c:catAx>
      <c:valAx>
        <c:axId val="7413647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382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Performance to Goal</a:t>
            </a:r>
          </a:p>
        </c:rich>
      </c:tx>
      <c:layout>
        <c:manualLayout>
          <c:xMode val="edge"/>
          <c:yMode val="edge"/>
          <c:x val="2.8197381671699165E-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Company_Perf_Compare!$P$5</c:f>
              <c:strCache>
                <c:ptCount val="1"/>
                <c:pt idx="0">
                  <c:v>Sales</c:v>
                </c:pt>
              </c:strCache>
            </c:strRef>
          </c:tx>
          <c:spPr>
            <a:solidFill>
              <a:schemeClr val="accent1"/>
            </a:solidFill>
            <a:ln>
              <a:noFill/>
            </a:ln>
            <a:effectLst/>
          </c:spPr>
          <c:invertIfNegative val="0"/>
          <c:dPt>
            <c:idx val="6"/>
            <c:invertIfNegative val="0"/>
            <c:bubble3D val="0"/>
            <c:spPr>
              <a:solidFill>
                <a:srgbClr val="00B0F0"/>
              </a:solidFill>
              <a:ln>
                <a:noFill/>
              </a:ln>
              <a:effectLst/>
            </c:spPr>
            <c:extLst>
              <c:ext xmlns:c16="http://schemas.microsoft.com/office/drawing/2014/chart" uri="{C3380CC4-5D6E-409C-BE32-E72D297353CC}">
                <c16:uniqueId val="{00000002-1748-402F-8C5E-8FA57E1A36A5}"/>
              </c:ext>
            </c:extLst>
          </c:dPt>
          <c:cat>
            <c:strRef>
              <c:f>Company_Perf_Compare!$O$6:$O$12</c:f>
              <c:strCache>
                <c:ptCount val="7"/>
                <c:pt idx="0">
                  <c:v>01-North West</c:v>
                </c:pt>
                <c:pt idx="1">
                  <c:v>02-South West</c:v>
                </c:pt>
                <c:pt idx="2">
                  <c:v>03-North Central</c:v>
                </c:pt>
                <c:pt idx="3">
                  <c:v>04-South Central</c:v>
                </c:pt>
                <c:pt idx="4">
                  <c:v>05-North East</c:v>
                </c:pt>
                <c:pt idx="5">
                  <c:v>06-South East</c:v>
                </c:pt>
                <c:pt idx="6">
                  <c:v>Total</c:v>
                </c:pt>
              </c:strCache>
            </c:strRef>
          </c:cat>
          <c:val>
            <c:numRef>
              <c:f>Company_Perf_Compare!$P$6:$P$12</c:f>
              <c:numCache>
                <c:formatCode>"$"#,##0</c:formatCode>
                <c:ptCount val="7"/>
                <c:pt idx="0">
                  <c:v>3862425.5062500001</c:v>
                </c:pt>
                <c:pt idx="1">
                  <c:v>2641705.9314000001</c:v>
                </c:pt>
                <c:pt idx="2">
                  <c:v>5113960.0798500003</c:v>
                </c:pt>
                <c:pt idx="3">
                  <c:v>4719684.2363999998</c:v>
                </c:pt>
                <c:pt idx="4">
                  <c:v>2669652.8576000002</c:v>
                </c:pt>
                <c:pt idx="5">
                  <c:v>1507905.828</c:v>
                </c:pt>
                <c:pt idx="6">
                  <c:v>20515334.439500004</c:v>
                </c:pt>
              </c:numCache>
            </c:numRef>
          </c:val>
          <c:extLst>
            <c:ext xmlns:c16="http://schemas.microsoft.com/office/drawing/2014/chart" uri="{C3380CC4-5D6E-409C-BE32-E72D297353CC}">
              <c16:uniqueId val="{00000000-1748-402F-8C5E-8FA57E1A36A5}"/>
            </c:ext>
          </c:extLst>
        </c:ser>
        <c:ser>
          <c:idx val="1"/>
          <c:order val="1"/>
          <c:tx>
            <c:strRef>
              <c:f>Company_Perf_Compare!$Q$5</c:f>
              <c:strCache>
                <c:ptCount val="1"/>
                <c:pt idx="0">
                  <c:v>Goal</c:v>
                </c:pt>
              </c:strCache>
            </c:strRef>
          </c:tx>
          <c:spPr>
            <a:solidFill>
              <a:schemeClr val="accent2"/>
            </a:solidFill>
            <a:ln>
              <a:noFill/>
            </a:ln>
            <a:effectLst/>
          </c:spPr>
          <c:invertIfNegative val="0"/>
          <c:dPt>
            <c:idx val="6"/>
            <c:invertIfNegative val="0"/>
            <c:bubble3D val="0"/>
            <c:spPr>
              <a:solidFill>
                <a:srgbClr val="FFC000"/>
              </a:solidFill>
              <a:ln>
                <a:noFill/>
              </a:ln>
              <a:effectLst/>
            </c:spPr>
            <c:extLst>
              <c:ext xmlns:c16="http://schemas.microsoft.com/office/drawing/2014/chart" uri="{C3380CC4-5D6E-409C-BE32-E72D297353CC}">
                <c16:uniqueId val="{00000003-1748-402F-8C5E-8FA57E1A36A5}"/>
              </c:ext>
            </c:extLst>
          </c:dPt>
          <c:cat>
            <c:strRef>
              <c:f>Company_Perf_Compare!$O$6:$O$12</c:f>
              <c:strCache>
                <c:ptCount val="7"/>
                <c:pt idx="0">
                  <c:v>01-North West</c:v>
                </c:pt>
                <c:pt idx="1">
                  <c:v>02-South West</c:v>
                </c:pt>
                <c:pt idx="2">
                  <c:v>03-North Central</c:v>
                </c:pt>
                <c:pt idx="3">
                  <c:v>04-South Central</c:v>
                </c:pt>
                <c:pt idx="4">
                  <c:v>05-North East</c:v>
                </c:pt>
                <c:pt idx="5">
                  <c:v>06-South East</c:v>
                </c:pt>
                <c:pt idx="6">
                  <c:v>Total</c:v>
                </c:pt>
              </c:strCache>
            </c:strRef>
          </c:cat>
          <c:val>
            <c:numRef>
              <c:f>Company_Perf_Compare!$Q$6:$Q$12</c:f>
              <c:numCache>
                <c:formatCode>"$"#,##0</c:formatCode>
                <c:ptCount val="7"/>
                <c:pt idx="0">
                  <c:v>3600000</c:v>
                </c:pt>
                <c:pt idx="1">
                  <c:v>3000000</c:v>
                </c:pt>
                <c:pt idx="2">
                  <c:v>5800000</c:v>
                </c:pt>
                <c:pt idx="3">
                  <c:v>4800000</c:v>
                </c:pt>
                <c:pt idx="4">
                  <c:v>2600000</c:v>
                </c:pt>
                <c:pt idx="5">
                  <c:v>1700000</c:v>
                </c:pt>
                <c:pt idx="6">
                  <c:v>21500000</c:v>
                </c:pt>
              </c:numCache>
            </c:numRef>
          </c:val>
          <c:extLst>
            <c:ext xmlns:c16="http://schemas.microsoft.com/office/drawing/2014/chart" uri="{C3380CC4-5D6E-409C-BE32-E72D297353CC}">
              <c16:uniqueId val="{00000001-1748-402F-8C5E-8FA57E1A36A5}"/>
            </c:ext>
          </c:extLst>
        </c:ser>
        <c:dLbls>
          <c:showLegendKey val="0"/>
          <c:showVal val="0"/>
          <c:showCatName val="0"/>
          <c:showSerName val="0"/>
          <c:showPercent val="0"/>
          <c:showBubbleSize val="0"/>
        </c:dLbls>
        <c:gapWidth val="219"/>
        <c:overlap val="-27"/>
        <c:axId val="1157002768"/>
        <c:axId val="1157000848"/>
      </c:barChart>
      <c:catAx>
        <c:axId val="11570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000848"/>
        <c:crosses val="autoZero"/>
        <c:auto val="1"/>
        <c:lblAlgn val="ctr"/>
        <c:lblOffset val="100"/>
        <c:noMultiLvlLbl val="0"/>
      </c:catAx>
      <c:valAx>
        <c:axId val="11570008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0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Performance vs. Prior Year</a:t>
            </a:r>
          </a:p>
        </c:rich>
      </c:tx>
      <c:layout>
        <c:manualLayout>
          <c:xMode val="edge"/>
          <c:yMode val="edge"/>
          <c:x val="1.1205644499977495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Company_Perf_Compare!$P$20</c:f>
              <c:strCache>
                <c:ptCount val="1"/>
                <c:pt idx="0">
                  <c:v>Sales Curr</c:v>
                </c:pt>
              </c:strCache>
            </c:strRef>
          </c:tx>
          <c:spPr>
            <a:solidFill>
              <a:schemeClr val="accent1"/>
            </a:solidFill>
            <a:ln>
              <a:noFill/>
            </a:ln>
            <a:effectLst/>
          </c:spPr>
          <c:invertIfNegative val="0"/>
          <c:dPt>
            <c:idx val="6"/>
            <c:invertIfNegative val="0"/>
            <c:bubble3D val="0"/>
            <c:spPr>
              <a:solidFill>
                <a:srgbClr val="00B0F0"/>
              </a:solidFill>
              <a:ln>
                <a:noFill/>
              </a:ln>
              <a:effectLst/>
            </c:spPr>
            <c:extLst>
              <c:ext xmlns:c16="http://schemas.microsoft.com/office/drawing/2014/chart" uri="{C3380CC4-5D6E-409C-BE32-E72D297353CC}">
                <c16:uniqueId val="{00000002-6C68-4926-8416-72B3D5965A98}"/>
              </c:ext>
            </c:extLst>
          </c:dPt>
          <c:cat>
            <c:strRef>
              <c:f>Company_Perf_Compare!$O$21:$O$27</c:f>
              <c:strCache>
                <c:ptCount val="7"/>
                <c:pt idx="0">
                  <c:v>01-North West</c:v>
                </c:pt>
                <c:pt idx="1">
                  <c:v>02-South West</c:v>
                </c:pt>
                <c:pt idx="2">
                  <c:v>03-North Central</c:v>
                </c:pt>
                <c:pt idx="3">
                  <c:v>04-South Central</c:v>
                </c:pt>
                <c:pt idx="4">
                  <c:v>05-North East</c:v>
                </c:pt>
                <c:pt idx="5">
                  <c:v>06-South East</c:v>
                </c:pt>
                <c:pt idx="6">
                  <c:v>Total</c:v>
                </c:pt>
              </c:strCache>
            </c:strRef>
          </c:cat>
          <c:val>
            <c:numRef>
              <c:f>Company_Perf_Compare!$P$21:$P$27</c:f>
              <c:numCache>
                <c:formatCode>"$"#,##0</c:formatCode>
                <c:ptCount val="7"/>
                <c:pt idx="0">
                  <c:v>3862425.5062500001</c:v>
                </c:pt>
                <c:pt idx="1">
                  <c:v>2641705.9314000001</c:v>
                </c:pt>
                <c:pt idx="2">
                  <c:v>5113960.0798500003</c:v>
                </c:pt>
                <c:pt idx="3">
                  <c:v>4719684.2363999998</c:v>
                </c:pt>
                <c:pt idx="4">
                  <c:v>2669652.8576000002</c:v>
                </c:pt>
                <c:pt idx="5">
                  <c:v>1507905.828</c:v>
                </c:pt>
                <c:pt idx="6">
                  <c:v>20515334.439500004</c:v>
                </c:pt>
              </c:numCache>
            </c:numRef>
          </c:val>
          <c:extLst>
            <c:ext xmlns:c16="http://schemas.microsoft.com/office/drawing/2014/chart" uri="{C3380CC4-5D6E-409C-BE32-E72D297353CC}">
              <c16:uniqueId val="{00000000-6C68-4926-8416-72B3D5965A98}"/>
            </c:ext>
          </c:extLst>
        </c:ser>
        <c:ser>
          <c:idx val="1"/>
          <c:order val="1"/>
          <c:tx>
            <c:strRef>
              <c:f>Company_Perf_Compare!$Q$20</c:f>
              <c:strCache>
                <c:ptCount val="1"/>
                <c:pt idx="0">
                  <c:v>Sales Prior</c:v>
                </c:pt>
              </c:strCache>
            </c:strRef>
          </c:tx>
          <c:spPr>
            <a:solidFill>
              <a:schemeClr val="accent6">
                <a:lumMod val="75000"/>
              </a:schemeClr>
            </a:solidFill>
            <a:ln>
              <a:noFill/>
            </a:ln>
            <a:effectLst/>
          </c:spPr>
          <c:invertIfNegative val="0"/>
          <c:dPt>
            <c:idx val="6"/>
            <c:invertIfNegative val="0"/>
            <c:bubble3D val="0"/>
            <c:spPr>
              <a:solidFill>
                <a:srgbClr val="00B050"/>
              </a:solidFill>
              <a:ln>
                <a:noFill/>
              </a:ln>
              <a:effectLst/>
            </c:spPr>
            <c:extLst>
              <c:ext xmlns:c16="http://schemas.microsoft.com/office/drawing/2014/chart" uri="{C3380CC4-5D6E-409C-BE32-E72D297353CC}">
                <c16:uniqueId val="{00000003-6C68-4926-8416-72B3D5965A98}"/>
              </c:ext>
            </c:extLst>
          </c:dPt>
          <c:cat>
            <c:strRef>
              <c:f>Company_Perf_Compare!$O$21:$O$27</c:f>
              <c:strCache>
                <c:ptCount val="7"/>
                <c:pt idx="0">
                  <c:v>01-North West</c:v>
                </c:pt>
                <c:pt idx="1">
                  <c:v>02-South West</c:v>
                </c:pt>
                <c:pt idx="2">
                  <c:v>03-North Central</c:v>
                </c:pt>
                <c:pt idx="3">
                  <c:v>04-South Central</c:v>
                </c:pt>
                <c:pt idx="4">
                  <c:v>05-North East</c:v>
                </c:pt>
                <c:pt idx="5">
                  <c:v>06-South East</c:v>
                </c:pt>
                <c:pt idx="6">
                  <c:v>Total</c:v>
                </c:pt>
              </c:strCache>
            </c:strRef>
          </c:cat>
          <c:val>
            <c:numRef>
              <c:f>Company_Perf_Compare!$Q$21:$Q$27</c:f>
              <c:numCache>
                <c:formatCode>"$"#,##0</c:formatCode>
                <c:ptCount val="7"/>
                <c:pt idx="0">
                  <c:v>3287991.1139000002</c:v>
                </c:pt>
                <c:pt idx="1">
                  <c:v>2556790.100075</c:v>
                </c:pt>
                <c:pt idx="2">
                  <c:v>5538969.6127000097</c:v>
                </c:pt>
                <c:pt idx="3">
                  <c:v>4477027.9001249997</c:v>
                </c:pt>
                <c:pt idx="4">
                  <c:v>2300387.8325999998</c:v>
                </c:pt>
                <c:pt idx="5">
                  <c:v>1368814.0918000001</c:v>
                </c:pt>
                <c:pt idx="6">
                  <c:v>19529980.651200011</c:v>
                </c:pt>
              </c:numCache>
            </c:numRef>
          </c:val>
          <c:extLst>
            <c:ext xmlns:c16="http://schemas.microsoft.com/office/drawing/2014/chart" uri="{C3380CC4-5D6E-409C-BE32-E72D297353CC}">
              <c16:uniqueId val="{00000001-6C68-4926-8416-72B3D5965A98}"/>
            </c:ext>
          </c:extLst>
        </c:ser>
        <c:dLbls>
          <c:showLegendKey val="0"/>
          <c:showVal val="0"/>
          <c:showCatName val="0"/>
          <c:showSerName val="0"/>
          <c:showPercent val="0"/>
          <c:showBubbleSize val="0"/>
        </c:dLbls>
        <c:gapWidth val="219"/>
        <c:overlap val="-27"/>
        <c:axId val="354473359"/>
        <c:axId val="354474319"/>
      </c:barChart>
      <c:catAx>
        <c:axId val="354473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474319"/>
        <c:crosses val="autoZero"/>
        <c:auto val="1"/>
        <c:lblAlgn val="ctr"/>
        <c:lblOffset val="100"/>
        <c:noMultiLvlLbl val="0"/>
      </c:catAx>
      <c:valAx>
        <c:axId val="3544743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47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Company_Perf_Compare!$P$20</c:f>
              <c:strCache>
                <c:ptCount val="1"/>
                <c:pt idx="0">
                  <c:v>Sales Curr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5C-4175-8105-3F96D6B647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5C-4175-8105-3F96D6B647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5C-4175-8105-3F96D6B647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5C-4175-8105-3F96D6B647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5C-4175-8105-3F96D6B6473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5C-4175-8105-3F96D6B6473C}"/>
              </c:ext>
            </c:extLst>
          </c:dPt>
          <c:cat>
            <c:strRef>
              <c:f>Company_Perf_Compare!$O$21:$O$26</c:f>
              <c:strCache>
                <c:ptCount val="6"/>
                <c:pt idx="0">
                  <c:v>01-North West</c:v>
                </c:pt>
                <c:pt idx="1">
                  <c:v>02-South West</c:v>
                </c:pt>
                <c:pt idx="2">
                  <c:v>03-North Central</c:v>
                </c:pt>
                <c:pt idx="3">
                  <c:v>04-South Central</c:v>
                </c:pt>
                <c:pt idx="4">
                  <c:v>05-North East</c:v>
                </c:pt>
                <c:pt idx="5">
                  <c:v>06-South East</c:v>
                </c:pt>
              </c:strCache>
            </c:strRef>
          </c:cat>
          <c:val>
            <c:numRef>
              <c:f>Company_Perf_Compare!$P$21:$P$26</c:f>
              <c:numCache>
                <c:formatCode>"$"#,##0</c:formatCode>
                <c:ptCount val="6"/>
                <c:pt idx="0">
                  <c:v>3862425.5062500001</c:v>
                </c:pt>
                <c:pt idx="1">
                  <c:v>2641705.9314000001</c:v>
                </c:pt>
                <c:pt idx="2">
                  <c:v>5113960.0798500003</c:v>
                </c:pt>
                <c:pt idx="3">
                  <c:v>4719684.2363999998</c:v>
                </c:pt>
                <c:pt idx="4">
                  <c:v>2669652.8576000002</c:v>
                </c:pt>
                <c:pt idx="5">
                  <c:v>1507905.828</c:v>
                </c:pt>
              </c:numCache>
            </c:numRef>
          </c:val>
          <c:extLst>
            <c:ext xmlns:c16="http://schemas.microsoft.com/office/drawing/2014/chart" uri="{C3380CC4-5D6E-409C-BE32-E72D297353CC}">
              <c16:uniqueId val="{00000000-A939-446E-8F97-105EF4A9CF8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Company_Perf_Compare!$Q$20</c:f>
              <c:strCache>
                <c:ptCount val="1"/>
                <c:pt idx="0">
                  <c:v>Sales Prior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B9-4127-B0A9-6E680E889B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B9-4127-B0A9-6E680E889B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B9-4127-B0A9-6E680E889B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B9-4127-B0A9-6E680E889B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B9-4127-B0A9-6E680E889B7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B9-4127-B0A9-6E680E889B7A}"/>
              </c:ext>
            </c:extLst>
          </c:dPt>
          <c:cat>
            <c:strRef>
              <c:f>Company_Perf_Compare!$O$21:$O$26</c:f>
              <c:strCache>
                <c:ptCount val="6"/>
                <c:pt idx="0">
                  <c:v>01-North West</c:v>
                </c:pt>
                <c:pt idx="1">
                  <c:v>02-South West</c:v>
                </c:pt>
                <c:pt idx="2">
                  <c:v>03-North Central</c:v>
                </c:pt>
                <c:pt idx="3">
                  <c:v>04-South Central</c:v>
                </c:pt>
                <c:pt idx="4">
                  <c:v>05-North East</c:v>
                </c:pt>
                <c:pt idx="5">
                  <c:v>06-South East</c:v>
                </c:pt>
              </c:strCache>
            </c:strRef>
          </c:cat>
          <c:val>
            <c:numRef>
              <c:f>Company_Perf_Compare!$Q$21:$Q$26</c:f>
              <c:numCache>
                <c:formatCode>"$"#,##0</c:formatCode>
                <c:ptCount val="6"/>
                <c:pt idx="0">
                  <c:v>3287991.1139000002</c:v>
                </c:pt>
                <c:pt idx="1">
                  <c:v>2556790.100075</c:v>
                </c:pt>
                <c:pt idx="2">
                  <c:v>5538969.6127000097</c:v>
                </c:pt>
                <c:pt idx="3">
                  <c:v>4477027.9001249997</c:v>
                </c:pt>
                <c:pt idx="4">
                  <c:v>2300387.8325999998</c:v>
                </c:pt>
                <c:pt idx="5">
                  <c:v>1368814.0918000001</c:v>
                </c:pt>
              </c:numCache>
            </c:numRef>
          </c:val>
          <c:extLst>
            <c:ext xmlns:c16="http://schemas.microsoft.com/office/drawing/2014/chart" uri="{C3380CC4-5D6E-409C-BE32-E72D297353CC}">
              <c16:uniqueId val="{00000000-D8B4-4A77-8624-CA4D1C0210C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Company_Perf_by_Month!$B$13</c:f>
              <c:strCache>
                <c:ptCount val="1"/>
                <c:pt idx="0">
                  <c:v>Sales</c:v>
                </c:pt>
              </c:strCache>
            </c:strRef>
          </c:tx>
          <c:spPr>
            <a:ln w="28575" cap="rnd">
              <a:solidFill>
                <a:schemeClr val="accent1"/>
              </a:solidFill>
              <a:round/>
            </a:ln>
            <a:effectLst/>
          </c:spPr>
          <c:marker>
            <c:symbol val="none"/>
          </c:marker>
          <c:val>
            <c:numRef>
              <c:f>Company_Perf_by_Month!$C$13:$N$13</c:f>
              <c:numCache>
                <c:formatCode>"$"#,##0</c:formatCode>
                <c:ptCount val="12"/>
                <c:pt idx="0">
                  <c:v>1639906.0103</c:v>
                </c:pt>
                <c:pt idx="1">
                  <c:v>1505835.42035</c:v>
                </c:pt>
                <c:pt idx="2">
                  <c:v>1460896.1335</c:v>
                </c:pt>
                <c:pt idx="3">
                  <c:v>1640387.2519999999</c:v>
                </c:pt>
                <c:pt idx="4">
                  <c:v>1734516.8820500001</c:v>
                </c:pt>
                <c:pt idx="5">
                  <c:v>1723908.64775</c:v>
                </c:pt>
                <c:pt idx="6">
                  <c:v>1730338.9659499999</c:v>
                </c:pt>
                <c:pt idx="7">
                  <c:v>1917022.2901000001</c:v>
                </c:pt>
                <c:pt idx="8">
                  <c:v>1988869.78</c:v>
                </c:pt>
                <c:pt idx="9">
                  <c:v>1796220.1604999998</c:v>
                </c:pt>
                <c:pt idx="10">
                  <c:v>1705792.4923</c:v>
                </c:pt>
                <c:pt idx="11">
                  <c:v>1814922.2046999999</c:v>
                </c:pt>
              </c:numCache>
            </c:numRef>
          </c:val>
          <c:smooth val="0"/>
          <c:extLst>
            <c:ext xmlns:c16="http://schemas.microsoft.com/office/drawing/2014/chart" uri="{C3380CC4-5D6E-409C-BE32-E72D297353CC}">
              <c16:uniqueId val="{00000000-61C6-42BE-88F5-7885FDC564C6}"/>
            </c:ext>
          </c:extLst>
        </c:ser>
        <c:ser>
          <c:idx val="1"/>
          <c:order val="1"/>
          <c:tx>
            <c:strRef>
              <c:f>Company_Perf_by_Month!$B$14</c:f>
              <c:strCache>
                <c:ptCount val="1"/>
                <c:pt idx="0">
                  <c:v>Gross Profit</c:v>
                </c:pt>
              </c:strCache>
            </c:strRef>
          </c:tx>
          <c:spPr>
            <a:ln w="28575" cap="rnd">
              <a:solidFill>
                <a:schemeClr val="accent2"/>
              </a:solidFill>
              <a:round/>
            </a:ln>
            <a:effectLst/>
          </c:spPr>
          <c:marker>
            <c:symbol val="none"/>
          </c:marker>
          <c:val>
            <c:numRef>
              <c:f>Company_Perf_by_Month!$C$14:$N$14</c:f>
              <c:numCache>
                <c:formatCode>"$"#,##0</c:formatCode>
                <c:ptCount val="12"/>
                <c:pt idx="0">
                  <c:v>239532.51030000002</c:v>
                </c:pt>
                <c:pt idx="1">
                  <c:v>222886.92035</c:v>
                </c:pt>
                <c:pt idx="2">
                  <c:v>215049.1335</c:v>
                </c:pt>
                <c:pt idx="3">
                  <c:v>239797.00199999998</c:v>
                </c:pt>
                <c:pt idx="4">
                  <c:v>264613.13204999996</c:v>
                </c:pt>
                <c:pt idx="5">
                  <c:v>252087.14775</c:v>
                </c:pt>
                <c:pt idx="6">
                  <c:v>259215.71595000004</c:v>
                </c:pt>
                <c:pt idx="7">
                  <c:v>279379.29010000004</c:v>
                </c:pt>
                <c:pt idx="8">
                  <c:v>288364.02999999997</c:v>
                </c:pt>
                <c:pt idx="9">
                  <c:v>254825.6605</c:v>
                </c:pt>
                <c:pt idx="10">
                  <c:v>241800.49229999998</c:v>
                </c:pt>
                <c:pt idx="11">
                  <c:v>268104.7047</c:v>
                </c:pt>
              </c:numCache>
            </c:numRef>
          </c:val>
          <c:smooth val="0"/>
          <c:extLst>
            <c:ext xmlns:c16="http://schemas.microsoft.com/office/drawing/2014/chart" uri="{C3380CC4-5D6E-409C-BE32-E72D297353CC}">
              <c16:uniqueId val="{00000001-61C6-42BE-88F5-7885FDC564C6}"/>
            </c:ext>
          </c:extLst>
        </c:ser>
        <c:ser>
          <c:idx val="2"/>
          <c:order val="2"/>
          <c:tx>
            <c:strRef>
              <c:f>Company_Perf_by_Month!$B$16</c:f>
              <c:strCache>
                <c:ptCount val="1"/>
                <c:pt idx="0">
                  <c:v>Net Profit</c:v>
                </c:pt>
              </c:strCache>
            </c:strRef>
          </c:tx>
          <c:spPr>
            <a:ln w="28575" cap="rnd">
              <a:solidFill>
                <a:schemeClr val="accent3"/>
              </a:solidFill>
              <a:round/>
            </a:ln>
            <a:effectLst/>
          </c:spPr>
          <c:marker>
            <c:symbol val="none"/>
          </c:marker>
          <c:val>
            <c:numRef>
              <c:f>Company_Perf_by_Month!$C$16:$N$16</c:f>
              <c:numCache>
                <c:formatCode>"$"#,##0</c:formatCode>
                <c:ptCount val="12"/>
                <c:pt idx="0">
                  <c:v>149446.75030000001</c:v>
                </c:pt>
                <c:pt idx="1">
                  <c:v>139249.46035000001</c:v>
                </c:pt>
                <c:pt idx="2">
                  <c:v>133606.40349999999</c:v>
                </c:pt>
                <c:pt idx="3">
                  <c:v>148554.61200000002</c:v>
                </c:pt>
                <c:pt idx="4">
                  <c:v>170229.17204999999</c:v>
                </c:pt>
                <c:pt idx="5">
                  <c:v>161612.05774999998</c:v>
                </c:pt>
                <c:pt idx="6">
                  <c:v>162805.05595000001</c:v>
                </c:pt>
                <c:pt idx="7">
                  <c:v>176978.10010000001</c:v>
                </c:pt>
                <c:pt idx="8">
                  <c:v>185979.82</c:v>
                </c:pt>
                <c:pt idx="9">
                  <c:v>153200.29050000003</c:v>
                </c:pt>
                <c:pt idx="10">
                  <c:v>144992.0123</c:v>
                </c:pt>
                <c:pt idx="11">
                  <c:v>166294.35470000003</c:v>
                </c:pt>
              </c:numCache>
            </c:numRef>
          </c:val>
          <c:smooth val="0"/>
          <c:extLst>
            <c:ext xmlns:c16="http://schemas.microsoft.com/office/drawing/2014/chart" uri="{C3380CC4-5D6E-409C-BE32-E72D297353CC}">
              <c16:uniqueId val="{00000002-61C6-42BE-88F5-7885FDC564C6}"/>
            </c:ext>
          </c:extLst>
        </c:ser>
        <c:dLbls>
          <c:showLegendKey val="0"/>
          <c:showVal val="0"/>
          <c:showCatName val="0"/>
          <c:showSerName val="0"/>
          <c:showPercent val="0"/>
          <c:showBubbleSize val="0"/>
        </c:dLbls>
        <c:smooth val="0"/>
        <c:axId val="1257971808"/>
        <c:axId val="1257972768"/>
      </c:lineChart>
      <c:catAx>
        <c:axId val="12579718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972768"/>
        <c:crosses val="autoZero"/>
        <c:auto val="1"/>
        <c:lblAlgn val="ctr"/>
        <c:lblOffset val="100"/>
        <c:noMultiLvlLbl val="0"/>
      </c:catAx>
      <c:valAx>
        <c:axId val="12579727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97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76200</xdr:colOff>
      <xdr:row>19</xdr:row>
      <xdr:rowOff>100012</xdr:rowOff>
    </xdr:from>
    <xdr:to>
      <xdr:col>23</xdr:col>
      <xdr:colOff>57150</xdr:colOff>
      <xdr:row>33</xdr:row>
      <xdr:rowOff>176212</xdr:rowOff>
    </xdr:to>
    <xdr:graphicFrame macro="">
      <xdr:nvGraphicFramePr>
        <xdr:cNvPr id="3" name="Chart 2">
          <a:extLst>
            <a:ext uri="{FF2B5EF4-FFF2-40B4-BE49-F238E27FC236}">
              <a16:creationId xmlns:a16="http://schemas.microsoft.com/office/drawing/2014/main" id="{24D98B1F-BDA8-FAB3-72D9-4A0B4FB95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19049</xdr:colOff>
      <xdr:row>2</xdr:row>
      <xdr:rowOff>100012</xdr:rowOff>
    </xdr:from>
    <xdr:to>
      <xdr:col>13</xdr:col>
      <xdr:colOff>476250</xdr:colOff>
      <xdr:row>16</xdr:row>
      <xdr:rowOff>157162</xdr:rowOff>
    </xdr:to>
    <xdr:graphicFrame macro="">
      <xdr:nvGraphicFramePr>
        <xdr:cNvPr id="10" name="Chart 9">
          <a:extLst>
            <a:ext uri="{FF2B5EF4-FFF2-40B4-BE49-F238E27FC236}">
              <a16:creationId xmlns:a16="http://schemas.microsoft.com/office/drawing/2014/main" id="{0C9E51D1-137D-CC95-56A9-D13803E74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xdr:colOff>
      <xdr:row>17</xdr:row>
      <xdr:rowOff>52387</xdr:rowOff>
    </xdr:from>
    <xdr:to>
      <xdr:col>13</xdr:col>
      <xdr:colOff>476250</xdr:colOff>
      <xdr:row>31</xdr:row>
      <xdr:rowOff>128587</xdr:rowOff>
    </xdr:to>
    <xdr:graphicFrame macro="">
      <xdr:nvGraphicFramePr>
        <xdr:cNvPr id="11" name="Chart 10">
          <a:extLst>
            <a:ext uri="{FF2B5EF4-FFF2-40B4-BE49-F238E27FC236}">
              <a16:creationId xmlns:a16="http://schemas.microsoft.com/office/drawing/2014/main" id="{A08DA10E-4A38-755B-21DB-430CD02A8B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85726</xdr:colOff>
      <xdr:row>3</xdr:row>
      <xdr:rowOff>157162</xdr:rowOff>
    </xdr:from>
    <xdr:to>
      <xdr:col>23</xdr:col>
      <xdr:colOff>161925</xdr:colOff>
      <xdr:row>18</xdr:row>
      <xdr:rowOff>33337</xdr:rowOff>
    </xdr:to>
    <xdr:graphicFrame macro="">
      <xdr:nvGraphicFramePr>
        <xdr:cNvPr id="4" name="Chart 3">
          <a:extLst>
            <a:ext uri="{FF2B5EF4-FFF2-40B4-BE49-F238E27FC236}">
              <a16:creationId xmlns:a16="http://schemas.microsoft.com/office/drawing/2014/main" id="{A2D151A6-6C78-C144-CAD5-407EBAC533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85725</xdr:colOff>
      <xdr:row>19</xdr:row>
      <xdr:rowOff>14287</xdr:rowOff>
    </xdr:from>
    <xdr:to>
      <xdr:col>23</xdr:col>
      <xdr:colOff>161925</xdr:colOff>
      <xdr:row>48</xdr:row>
      <xdr:rowOff>90487</xdr:rowOff>
    </xdr:to>
    <xdr:graphicFrame macro="">
      <xdr:nvGraphicFramePr>
        <xdr:cNvPr id="5" name="Chart 4">
          <a:extLst>
            <a:ext uri="{FF2B5EF4-FFF2-40B4-BE49-F238E27FC236}">
              <a16:creationId xmlns:a16="http://schemas.microsoft.com/office/drawing/2014/main" id="{66C51106-E652-AC3C-50B4-99411FF935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247650</xdr:colOff>
      <xdr:row>3</xdr:row>
      <xdr:rowOff>57149</xdr:rowOff>
    </xdr:from>
    <xdr:to>
      <xdr:col>3</xdr:col>
      <xdr:colOff>142875</xdr:colOff>
      <xdr:row>10</xdr:row>
      <xdr:rowOff>9524</xdr:rowOff>
    </xdr:to>
    <mc:AlternateContent xmlns:mc="http://schemas.openxmlformats.org/markup-compatibility/2006" xmlns:a14="http://schemas.microsoft.com/office/drawing/2010/main">
      <mc:Choice Requires="a14">
        <xdr:graphicFrame macro="">
          <xdr:nvGraphicFramePr>
            <xdr:cNvPr id="2" name="Yr">
              <a:extLst>
                <a:ext uri="{FF2B5EF4-FFF2-40B4-BE49-F238E27FC236}">
                  <a16:creationId xmlns:a16="http://schemas.microsoft.com/office/drawing/2014/main" id="{70D0187B-249D-54B1-5EA3-E5F07B03488D}"/>
                </a:ext>
              </a:extLst>
            </xdr:cNvPr>
            <xdr:cNvGraphicFramePr/>
          </xdr:nvGraphicFramePr>
          <xdr:xfrm>
            <a:off x="0" y="0"/>
            <a:ext cx="0" cy="0"/>
          </xdr:xfrm>
          <a:graphic>
            <a:graphicData uri="http://schemas.microsoft.com/office/drawing/2010/slicer">
              <sle:slicer xmlns:sle="http://schemas.microsoft.com/office/drawing/2010/slicer" name="Yr"/>
            </a:graphicData>
          </a:graphic>
        </xdr:graphicFrame>
      </mc:Choice>
      <mc:Fallback xmlns="">
        <xdr:sp macro="" textlink="">
          <xdr:nvSpPr>
            <xdr:cNvPr id="0" name=""/>
            <xdr:cNvSpPr>
              <a:spLocks noTextEdit="1"/>
            </xdr:cNvSpPr>
          </xdr:nvSpPr>
          <xdr:spPr>
            <a:xfrm>
              <a:off x="1143000" y="638175"/>
              <a:ext cx="1828800"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257175</xdr:colOff>
      <xdr:row>3</xdr:row>
      <xdr:rowOff>57150</xdr:rowOff>
    </xdr:from>
    <xdr:to>
      <xdr:col>5</xdr:col>
      <xdr:colOff>295275</xdr:colOff>
      <xdr:row>10</xdr:row>
      <xdr:rowOff>9525</xdr:rowOff>
    </xdr:to>
    <mc:AlternateContent xmlns:mc="http://schemas.openxmlformats.org/markup-compatibility/2006" xmlns:a14="http://schemas.microsoft.com/office/drawing/2010/main">
      <mc:Choice Requires="a14">
        <xdr:graphicFrame macro="">
          <xdr:nvGraphicFramePr>
            <xdr:cNvPr id="3" name="Division">
              <a:extLst>
                <a:ext uri="{FF2B5EF4-FFF2-40B4-BE49-F238E27FC236}">
                  <a16:creationId xmlns:a16="http://schemas.microsoft.com/office/drawing/2014/main" id="{B33FEA41-A92C-944C-0D8C-3F488F897BA4}"/>
                </a:ext>
              </a:extLst>
            </xdr:cNvPr>
            <xdr:cNvGraphicFramePr/>
          </xdr:nvGraphicFramePr>
          <xdr:xfrm>
            <a:off x="0" y="0"/>
            <a:ext cx="0" cy="0"/>
          </xdr:xfrm>
          <a:graphic>
            <a:graphicData uri="http://schemas.microsoft.com/office/drawing/2010/slicer">
              <sle:slicer xmlns:sle="http://schemas.microsoft.com/office/drawing/2010/slicer" name="Division"/>
            </a:graphicData>
          </a:graphic>
        </xdr:graphicFrame>
      </mc:Choice>
      <mc:Fallback xmlns="">
        <xdr:sp macro="" textlink="">
          <xdr:nvSpPr>
            <xdr:cNvPr id="0" name=""/>
            <xdr:cNvSpPr>
              <a:spLocks noTextEdit="1"/>
            </xdr:cNvSpPr>
          </xdr:nvSpPr>
          <xdr:spPr>
            <a:xfrm>
              <a:off x="3086100" y="638175"/>
              <a:ext cx="1828800" cy="1285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380999</xdr:colOff>
      <xdr:row>3</xdr:row>
      <xdr:rowOff>47625</xdr:rowOff>
    </xdr:from>
    <xdr:to>
      <xdr:col>9</xdr:col>
      <xdr:colOff>390525</xdr:colOff>
      <xdr:row>10</xdr:row>
      <xdr:rowOff>0</xdr:rowOff>
    </xdr:to>
    <mc:AlternateContent xmlns:mc="http://schemas.openxmlformats.org/markup-compatibility/2006" xmlns:a14="http://schemas.microsoft.com/office/drawing/2010/main">
      <mc:Choice Requires="a14">
        <xdr:graphicFrame macro="">
          <xdr:nvGraphicFramePr>
            <xdr:cNvPr id="4" name="RegionName">
              <a:extLst>
                <a:ext uri="{FF2B5EF4-FFF2-40B4-BE49-F238E27FC236}">
                  <a16:creationId xmlns:a16="http://schemas.microsoft.com/office/drawing/2014/main" id="{962D5931-8678-A27E-9A97-5B945E1C73E7}"/>
                </a:ext>
              </a:extLst>
            </xdr:cNvPr>
            <xdr:cNvGraphicFramePr/>
          </xdr:nvGraphicFramePr>
          <xdr:xfrm>
            <a:off x="0" y="0"/>
            <a:ext cx="0" cy="0"/>
          </xdr:xfrm>
          <a:graphic>
            <a:graphicData uri="http://schemas.microsoft.com/office/drawing/2010/slicer">
              <sle:slicer xmlns:sle="http://schemas.microsoft.com/office/drawing/2010/slicer" name="RegionName"/>
            </a:graphicData>
          </a:graphic>
        </xdr:graphicFrame>
      </mc:Choice>
      <mc:Fallback xmlns="">
        <xdr:sp macro="" textlink="">
          <xdr:nvSpPr>
            <xdr:cNvPr id="0" name=""/>
            <xdr:cNvSpPr>
              <a:spLocks noTextEdit="1"/>
            </xdr:cNvSpPr>
          </xdr:nvSpPr>
          <xdr:spPr>
            <a:xfrm>
              <a:off x="5000624" y="628650"/>
              <a:ext cx="2867026" cy="1285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200025</xdr:colOff>
      <xdr:row>3</xdr:row>
      <xdr:rowOff>19050</xdr:rowOff>
    </xdr:from>
    <xdr:to>
      <xdr:col>4</xdr:col>
      <xdr:colOff>466725</xdr:colOff>
      <xdr:row>9</xdr:row>
      <xdr:rowOff>114300</xdr:rowOff>
    </xdr:to>
    <mc:AlternateContent xmlns:mc="http://schemas.openxmlformats.org/markup-compatibility/2006" xmlns:a14="http://schemas.microsoft.com/office/drawing/2010/main">
      <mc:Choice Requires="a14">
        <xdr:graphicFrame macro="">
          <xdr:nvGraphicFramePr>
            <xdr:cNvPr id="2" name="Yr 1">
              <a:extLst>
                <a:ext uri="{FF2B5EF4-FFF2-40B4-BE49-F238E27FC236}">
                  <a16:creationId xmlns:a16="http://schemas.microsoft.com/office/drawing/2014/main" id="{34250BB5-D209-4192-8B5A-4C2166A119DB}"/>
                </a:ext>
              </a:extLst>
            </xdr:cNvPr>
            <xdr:cNvGraphicFramePr/>
          </xdr:nvGraphicFramePr>
          <xdr:xfrm>
            <a:off x="0" y="0"/>
            <a:ext cx="0" cy="0"/>
          </xdr:xfrm>
          <a:graphic>
            <a:graphicData uri="http://schemas.microsoft.com/office/drawing/2010/slicer">
              <sle:slicer xmlns:sle="http://schemas.microsoft.com/office/drawing/2010/slicer" name="Yr 1"/>
            </a:graphicData>
          </a:graphic>
        </xdr:graphicFrame>
      </mc:Choice>
      <mc:Fallback xmlns="">
        <xdr:sp macro="" textlink="">
          <xdr:nvSpPr>
            <xdr:cNvPr id="0" name=""/>
            <xdr:cNvSpPr>
              <a:spLocks noTextEdit="1"/>
            </xdr:cNvSpPr>
          </xdr:nvSpPr>
          <xdr:spPr>
            <a:xfrm>
              <a:off x="1781175" y="600075"/>
              <a:ext cx="1828800" cy="12382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571500</xdr:colOff>
      <xdr:row>3</xdr:row>
      <xdr:rowOff>19050</xdr:rowOff>
    </xdr:from>
    <xdr:to>
      <xdr:col>8</xdr:col>
      <xdr:colOff>552450</xdr:colOff>
      <xdr:row>9</xdr:row>
      <xdr:rowOff>123825</xdr:rowOff>
    </xdr:to>
    <mc:AlternateContent xmlns:mc="http://schemas.openxmlformats.org/markup-compatibility/2006" xmlns:a14="http://schemas.microsoft.com/office/drawing/2010/main">
      <mc:Choice Requires="a14">
        <xdr:graphicFrame macro="">
          <xdr:nvGraphicFramePr>
            <xdr:cNvPr id="3" name="RegionName 1">
              <a:extLst>
                <a:ext uri="{FF2B5EF4-FFF2-40B4-BE49-F238E27FC236}">
                  <a16:creationId xmlns:a16="http://schemas.microsoft.com/office/drawing/2014/main" id="{B6110DC6-09D5-4FA6-B5FB-2F56E77F2066}"/>
                </a:ext>
              </a:extLst>
            </xdr:cNvPr>
            <xdr:cNvGraphicFramePr/>
          </xdr:nvGraphicFramePr>
          <xdr:xfrm>
            <a:off x="0" y="0"/>
            <a:ext cx="0" cy="0"/>
          </xdr:xfrm>
          <a:graphic>
            <a:graphicData uri="http://schemas.microsoft.com/office/drawing/2010/slicer">
              <sle:slicer xmlns:sle="http://schemas.microsoft.com/office/drawing/2010/slicer" name="RegionName 1"/>
            </a:graphicData>
          </a:graphic>
        </xdr:graphicFrame>
      </mc:Choice>
      <mc:Fallback xmlns="">
        <xdr:sp macro="" textlink="">
          <xdr:nvSpPr>
            <xdr:cNvPr id="0" name=""/>
            <xdr:cNvSpPr>
              <a:spLocks noTextEdit="1"/>
            </xdr:cNvSpPr>
          </xdr:nvSpPr>
          <xdr:spPr>
            <a:xfrm>
              <a:off x="3714750" y="600075"/>
              <a:ext cx="3105150" cy="1247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14286</xdr:colOff>
      <xdr:row>17</xdr:row>
      <xdr:rowOff>185737</xdr:rowOff>
    </xdr:from>
    <xdr:to>
      <xdr:col>13</xdr:col>
      <xdr:colOff>781049</xdr:colOff>
      <xdr:row>32</xdr:row>
      <xdr:rowOff>71437</xdr:rowOff>
    </xdr:to>
    <xdr:graphicFrame macro="">
      <xdr:nvGraphicFramePr>
        <xdr:cNvPr id="5" name="Chart 4">
          <a:extLst>
            <a:ext uri="{FF2B5EF4-FFF2-40B4-BE49-F238E27FC236}">
              <a16:creationId xmlns:a16="http://schemas.microsoft.com/office/drawing/2014/main" id="{5E93BCF8-7A56-8CAD-1411-FB76F2F0E2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19050</xdr:colOff>
      <xdr:row>14</xdr:row>
      <xdr:rowOff>0</xdr:rowOff>
    </xdr:from>
    <xdr:to>
      <xdr:col>10</xdr:col>
      <xdr:colOff>324148</xdr:colOff>
      <xdr:row>21</xdr:row>
      <xdr:rowOff>171660</xdr:rowOff>
    </xdr:to>
    <xdr:pic>
      <xdr:nvPicPr>
        <xdr:cNvPr id="18" name="Picture 17">
          <a:extLst>
            <a:ext uri="{FF2B5EF4-FFF2-40B4-BE49-F238E27FC236}">
              <a16:creationId xmlns:a16="http://schemas.microsoft.com/office/drawing/2014/main" id="{8EBCD069-2A9D-D6E4-D1EC-535220177045}"/>
            </a:ext>
          </a:extLst>
        </xdr:cNvPr>
        <xdr:cNvPicPr>
          <a:picLocks noChangeAspect="1"/>
        </xdr:cNvPicPr>
      </xdr:nvPicPr>
      <xdr:blipFill>
        <a:blip xmlns:r="http://schemas.openxmlformats.org/officeDocument/2006/relationships" r:embed="rId1"/>
        <a:stretch>
          <a:fillRect/>
        </a:stretch>
      </xdr:blipFill>
      <xdr:spPr>
        <a:xfrm>
          <a:off x="5114925" y="2667000"/>
          <a:ext cx="2133898" cy="1505160"/>
        </a:xfrm>
        <a:prstGeom prst="rect">
          <a:avLst/>
        </a:prstGeom>
      </xdr:spPr>
    </xdr:pic>
    <xdr:clientData/>
  </xdr:twoCellAnchor>
  <xdr:twoCellAnchor editAs="oneCell">
    <xdr:from>
      <xdr:col>2</xdr:col>
      <xdr:colOff>0</xdr:colOff>
      <xdr:row>27</xdr:row>
      <xdr:rowOff>66675</xdr:rowOff>
    </xdr:from>
    <xdr:to>
      <xdr:col>14</xdr:col>
      <xdr:colOff>67705</xdr:colOff>
      <xdr:row>36</xdr:row>
      <xdr:rowOff>143125</xdr:rowOff>
    </xdr:to>
    <xdr:pic>
      <xdr:nvPicPr>
        <xdr:cNvPr id="16" name="Picture 15">
          <a:extLst>
            <a:ext uri="{FF2B5EF4-FFF2-40B4-BE49-F238E27FC236}">
              <a16:creationId xmlns:a16="http://schemas.microsoft.com/office/drawing/2014/main" id="{254292D9-FB6A-0DF7-9302-F81F084CD92E}"/>
            </a:ext>
          </a:extLst>
        </xdr:cNvPr>
        <xdr:cNvPicPr>
          <a:picLocks noChangeAspect="1"/>
        </xdr:cNvPicPr>
      </xdr:nvPicPr>
      <xdr:blipFill>
        <a:blip xmlns:r="http://schemas.openxmlformats.org/officeDocument/2006/relationships" r:embed="rId2"/>
        <a:stretch>
          <a:fillRect/>
        </a:stretch>
      </xdr:blipFill>
      <xdr:spPr>
        <a:xfrm>
          <a:off x="2047875" y="4829175"/>
          <a:ext cx="7382905" cy="1790950"/>
        </a:xfrm>
        <a:prstGeom prst="rect">
          <a:avLst/>
        </a:prstGeom>
      </xdr:spPr>
    </xdr:pic>
    <xdr:clientData/>
  </xdr:twoCellAnchor>
  <xdr:twoCellAnchor>
    <xdr:from>
      <xdr:col>3</xdr:col>
      <xdr:colOff>19050</xdr:colOff>
      <xdr:row>14</xdr:row>
      <xdr:rowOff>180975</xdr:rowOff>
    </xdr:from>
    <xdr:to>
      <xdr:col>7</xdr:col>
      <xdr:colOff>114300</xdr:colOff>
      <xdr:row>16</xdr:row>
      <xdr:rowOff>57150</xdr:rowOff>
    </xdr:to>
    <xdr:cxnSp macro="">
      <xdr:nvCxnSpPr>
        <xdr:cNvPr id="3" name="Straight Arrow Connector 2">
          <a:extLst>
            <a:ext uri="{FF2B5EF4-FFF2-40B4-BE49-F238E27FC236}">
              <a16:creationId xmlns:a16="http://schemas.microsoft.com/office/drawing/2014/main" id="{70FF6A80-F96F-4FA1-BE1E-3520CCF8C55F}"/>
            </a:ext>
          </a:extLst>
        </xdr:cNvPr>
        <xdr:cNvCxnSpPr/>
      </xdr:nvCxnSpPr>
      <xdr:spPr>
        <a:xfrm>
          <a:off x="2676525" y="2847975"/>
          <a:ext cx="2533650" cy="257175"/>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114300</xdr:colOff>
      <xdr:row>15</xdr:row>
      <xdr:rowOff>0</xdr:rowOff>
    </xdr:from>
    <xdr:to>
      <xdr:col>7</xdr:col>
      <xdr:colOff>104775</xdr:colOff>
      <xdr:row>18</xdr:row>
      <xdr:rowOff>95250</xdr:rowOff>
    </xdr:to>
    <xdr:cxnSp macro="">
      <xdr:nvCxnSpPr>
        <xdr:cNvPr id="4" name="Straight Arrow Connector 3">
          <a:extLst>
            <a:ext uri="{FF2B5EF4-FFF2-40B4-BE49-F238E27FC236}">
              <a16:creationId xmlns:a16="http://schemas.microsoft.com/office/drawing/2014/main" id="{44B47450-0419-4496-A780-176BDAF4592A}"/>
            </a:ext>
          </a:extLst>
        </xdr:cNvPr>
        <xdr:cNvCxnSpPr/>
      </xdr:nvCxnSpPr>
      <xdr:spPr>
        <a:xfrm>
          <a:off x="3381375" y="2857500"/>
          <a:ext cx="1819275" cy="666750"/>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571500</xdr:colOff>
      <xdr:row>25</xdr:row>
      <xdr:rowOff>9525</xdr:rowOff>
    </xdr:from>
    <xdr:to>
      <xdr:col>4</xdr:col>
      <xdr:colOff>85725</xdr:colOff>
      <xdr:row>28</xdr:row>
      <xdr:rowOff>28575</xdr:rowOff>
    </xdr:to>
    <xdr:cxnSp macro="">
      <xdr:nvCxnSpPr>
        <xdr:cNvPr id="10" name="Straight Arrow Connector 9">
          <a:extLst>
            <a:ext uri="{FF2B5EF4-FFF2-40B4-BE49-F238E27FC236}">
              <a16:creationId xmlns:a16="http://schemas.microsoft.com/office/drawing/2014/main" id="{9C9CD7D9-DE1E-4BE6-B70F-862BF127DF5F}"/>
            </a:ext>
          </a:extLst>
        </xdr:cNvPr>
        <xdr:cNvCxnSpPr/>
      </xdr:nvCxnSpPr>
      <xdr:spPr>
        <a:xfrm flipH="1">
          <a:off x="3228975" y="4391025"/>
          <a:ext cx="123825" cy="590550"/>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123825</xdr:colOff>
      <xdr:row>24</xdr:row>
      <xdr:rowOff>171450</xdr:rowOff>
    </xdr:from>
    <xdr:to>
      <xdr:col>6</xdr:col>
      <xdr:colOff>142875</xdr:colOff>
      <xdr:row>28</xdr:row>
      <xdr:rowOff>66675</xdr:rowOff>
    </xdr:to>
    <xdr:cxnSp macro="">
      <xdr:nvCxnSpPr>
        <xdr:cNvPr id="11" name="Straight Arrow Connector 10">
          <a:extLst>
            <a:ext uri="{FF2B5EF4-FFF2-40B4-BE49-F238E27FC236}">
              <a16:creationId xmlns:a16="http://schemas.microsoft.com/office/drawing/2014/main" id="{5FB09F36-E341-4D96-932D-F655382FAB9F}"/>
            </a:ext>
          </a:extLst>
        </xdr:cNvPr>
        <xdr:cNvCxnSpPr/>
      </xdr:nvCxnSpPr>
      <xdr:spPr>
        <a:xfrm>
          <a:off x="3390900" y="4362450"/>
          <a:ext cx="1238250" cy="657225"/>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200025</xdr:colOff>
      <xdr:row>25</xdr:row>
      <xdr:rowOff>161925</xdr:rowOff>
    </xdr:from>
    <xdr:to>
      <xdr:col>8</xdr:col>
      <xdr:colOff>161925</xdr:colOff>
      <xdr:row>29</xdr:row>
      <xdr:rowOff>9525</xdr:rowOff>
    </xdr:to>
    <xdr:cxnSp macro="">
      <xdr:nvCxnSpPr>
        <xdr:cNvPr id="12" name="Straight Arrow Connector 11">
          <a:extLst>
            <a:ext uri="{FF2B5EF4-FFF2-40B4-BE49-F238E27FC236}">
              <a16:creationId xmlns:a16="http://schemas.microsoft.com/office/drawing/2014/main" id="{A137AE9F-823F-42EA-9714-2D770AC4C86B}"/>
            </a:ext>
          </a:extLst>
        </xdr:cNvPr>
        <xdr:cNvCxnSpPr/>
      </xdr:nvCxnSpPr>
      <xdr:spPr>
        <a:xfrm>
          <a:off x="4686300" y="4543425"/>
          <a:ext cx="1181100" cy="609600"/>
        </a:xfrm>
        <a:prstGeom prst="straightConnector1">
          <a:avLst/>
        </a:prstGeom>
        <a:ln w="31750">
          <a:solidFill>
            <a:srgbClr val="FF0000">
              <a:alpha val="50000"/>
            </a:srgb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White" refreshedDate="45681.691349305554" createdVersion="8" refreshedVersion="8" minRefreshableVersion="3" recordCount="54" xr:uid="{B49C591C-9D86-4130-88D0-7F6256C6A293}">
  <cacheSource type="worksheet">
    <worksheetSource ref="A1:P55" sheet="Data_Reg_Month_Sum"/>
  </cacheSource>
  <cacheFields count="16">
    <cacheField name="Yr" numFmtId="0">
      <sharedItems containsSemiMixedTypes="0" containsString="0" containsNumber="1" containsInteger="1" minValue="2022" maxValue="2024" count="3">
        <n v="2022"/>
        <n v="2023"/>
        <n v="2024"/>
      </sharedItems>
    </cacheField>
    <cacheField name="RegionName" numFmtId="0">
      <sharedItems count="6">
        <s v="01-North West"/>
        <s v="02-South West"/>
        <s v="03-North Central"/>
        <s v="04-South Central"/>
        <s v="05-North East"/>
        <s v="06-South East"/>
      </sharedItems>
    </cacheField>
    <cacheField name="Metric" numFmtId="0">
      <sharedItems count="3">
        <s v="Gross Profit"/>
        <s v="Net Profit"/>
        <s v="Sales"/>
      </sharedItems>
    </cacheField>
    <cacheField name="Jan" numFmtId="0">
      <sharedItems containsSemiMixedTypes="0" containsString="0" containsNumber="1" minValue="6574.4303999999902" maxValue="551891.30995000002"/>
    </cacheField>
    <cacheField name="Feb" numFmtId="0">
      <sharedItems containsSemiMixedTypes="0" containsString="0" containsNumber="1" minValue="5133.4487999999901" maxValue="490250.78694999998"/>
    </cacheField>
    <cacheField name="Mar" numFmtId="0">
      <sharedItems containsSemiMixedTypes="0" containsString="0" containsNumber="1" minValue="5259.8644999999897" maxValue="464155.92129999999"/>
    </cacheField>
    <cacheField name="Apr" numFmtId="0">
      <sharedItems containsSemiMixedTypes="0" containsString="0" containsNumber="1" minValue="5033.0189999999902" maxValue="444913.09940000001"/>
    </cacheField>
    <cacheField name="May" numFmtId="0">
      <sharedItems containsSemiMixedTypes="0" containsString="0" containsNumber="1" minValue="5303.88464999999" maxValue="456278.63284999999"/>
    </cacheField>
    <cacheField name="Jun" numFmtId="0">
      <sharedItems containsSemiMixedTypes="0" containsString="0" containsNumber="1" minValue="3556.22569999999" maxValue="444924.22852499998"/>
    </cacheField>
    <cacheField name="Jul" numFmtId="0">
      <sharedItems containsSemiMixedTypes="0" containsString="0" containsNumber="1" minValue="8404.7980000000007" maxValue="431003.88057500002"/>
    </cacheField>
    <cacheField name="Aug" numFmtId="0">
      <sharedItems containsSemiMixedTypes="0" containsString="0" containsNumber="1" minValue="6919.4196999999904" maxValue="470334.2513"/>
    </cacheField>
    <cacheField name="Sep" numFmtId="0">
      <sharedItems containsSemiMixedTypes="0" containsString="0" containsNumber="1" minValue="9101.8109999999797" maxValue="516042.95655"/>
    </cacheField>
    <cacheField name="Oct" numFmtId="0">
      <sharedItems containsSemiMixedTypes="0" containsString="0" containsNumber="1" minValue="6672.9219249999896" maxValue="437803.84350000002"/>
    </cacheField>
    <cacheField name="Nov" numFmtId="0">
      <sharedItems containsSemiMixedTypes="0" containsString="0" containsNumber="1" minValue="5257.0347999999904" maxValue="440376.24690000003"/>
    </cacheField>
    <cacheField name="Dec" numFmtId="0">
      <sharedItems containsSemiMixedTypes="0" containsString="0" containsNumber="1" minValue="6140.8158999999896" maxValue="446923.39980000001"/>
    </cacheField>
    <cacheField name="RegNo" numFmtId="0">
      <sharedItems/>
    </cacheField>
  </cacheFields>
  <extLst>
    <ext xmlns:x14="http://schemas.microsoft.com/office/spreadsheetml/2009/9/main" uri="{725AE2AE-9491-48be-B2B4-4EB974FC3084}">
      <x14:pivotCacheDefinition pivotCacheId="13509639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White" refreshedDate="45681.691349652778" createdVersion="8" refreshedVersion="8" minRefreshableVersion="3" recordCount="18" xr:uid="{8AEF87A2-5840-4275-BBE1-08953F7C0C88}">
  <cacheSource type="worksheet">
    <worksheetSource ref="A1:AA19" sheet="Data_Reg_Sum"/>
  </cacheSource>
  <cacheFields count="27">
    <cacheField name="Yr" numFmtId="0">
      <sharedItems containsSemiMixedTypes="0" containsString="0" containsNumber="1" containsInteger="1" minValue="2022" maxValue="2024" count="3">
        <n v="2022"/>
        <n v="2023"/>
        <n v="2024"/>
      </sharedItems>
    </cacheField>
    <cacheField name="Division" numFmtId="0">
      <sharedItems count="3">
        <s v="Central"/>
        <s v="West"/>
        <s v="East"/>
      </sharedItems>
    </cacheField>
    <cacheField name="RegionName" numFmtId="0">
      <sharedItems count="6">
        <s v="03-North Central"/>
        <s v="04-South Central"/>
        <s v="01-North West"/>
        <s v="02-South West"/>
        <s v="05-North East"/>
        <s v="06-South East"/>
      </sharedItems>
    </cacheField>
    <cacheField name="SalesGoal" numFmtId="0">
      <sharedItems containsSemiMixedTypes="0" containsString="0" containsNumber="1" containsInteger="1" minValue="1000000" maxValue="5800000"/>
    </cacheField>
    <cacheField name="GrossProfitGoal" numFmtId="0">
      <sharedItems containsSemiMixedTypes="0" containsString="0" containsNumber="1" containsInteger="1" minValue="200000" maxValue="1044000"/>
    </cacheField>
    <cacheField name="NetProfitGoal" numFmtId="0">
      <sharedItems containsSemiMixedTypes="0" containsString="0" containsNumber="1" containsInteger="1" minValue="100000" maxValue="464000"/>
    </cacheField>
    <cacheField name="Cust_Ct" numFmtId="0">
      <sharedItems containsSemiMixedTypes="0" containsString="0" containsNumber="1" containsInteger="1" minValue="58" maxValue="105"/>
    </cacheField>
    <cacheField name="OrderCt" numFmtId="0">
      <sharedItems containsSemiMixedTypes="0" containsString="0" containsNumber="1" containsInteger="1" minValue="2216" maxValue="7909"/>
    </cacheField>
    <cacheField name="LineCt" numFmtId="0">
      <sharedItems containsSemiMixedTypes="0" containsString="0" containsNumber="1" containsInteger="1" minValue="5908" maxValue="25547"/>
    </cacheField>
    <cacheField name="TotQty" numFmtId="0">
      <sharedItems containsSemiMixedTypes="0" containsString="0" containsNumber="1" containsInteger="1" minValue="21292" maxValue="135310"/>
    </cacheField>
    <cacheField name="TotSales" numFmtId="0">
      <sharedItems containsSemiMixedTypes="0" containsString="0" containsNumber="1" minValue="886603.20160000003" maxValue="5538969.6127000097"/>
    </cacheField>
    <cacheField name="TopTier_Prcnt" numFmtId="0">
      <sharedItems containsSemiMixedTypes="0" containsString="0" containsNumber="1" minValue="0" maxValue="0.54173247556873205"/>
    </cacheField>
    <cacheField name="Large_Prcnt" numFmtId="0">
      <sharedItems containsSemiMixedTypes="0" containsString="0" containsNumber="1" minValue="0" maxValue="0.51220974065152902"/>
    </cacheField>
    <cacheField name="Medium_Prcnt" numFmtId="0">
      <sharedItems containsSemiMixedTypes="0" containsString="0" containsNumber="1" minValue="0.17943600848892699" maxValue="0.74404497368104305"/>
    </cacheField>
    <cacheField name="Small_Prcnt" numFmtId="0">
      <sharedItems containsSemiMixedTypes="0" containsString="0" containsNumber="1" minValue="4.1116757289626001E-2" maxValue="0.255955026318958"/>
    </cacheField>
    <cacheField name="Nat_Prcnt" numFmtId="0">
      <sharedItems containsSemiMixedTypes="0" containsString="0" containsNumber="1" minValue="0.25796676833322801" maxValue="0.66390927405314903"/>
    </cacheField>
    <cacheField name="Reg_Prcnt" numFmtId="0">
      <sharedItems containsSemiMixedTypes="0" containsString="0" containsNumber="1" minValue="0.33609072594685002" maxValue="0.74203323166677204"/>
    </cacheField>
    <cacheField name="OrderSales" numFmtId="0">
      <sharedItems containsSemiMixedTypes="0" containsString="0" containsNumber="1" minValue="400.09169747292401" maxValue="736.03340239637305"/>
    </cacheField>
    <cacheField name="OrderLines" numFmtId="0">
      <sharedItems containsSemiMixedTypes="0" containsString="0" containsNumber="1" minValue="2.6046390409173799" maxValue="3.31271777003484"/>
    </cacheField>
    <cacheField name="LineQty" numFmtId="0">
      <sharedItems containsSemiMixedTypes="0" containsString="0" containsNumber="1" minValue="3.6039268788083998" maxValue="5.2965123106431298"/>
    </cacheField>
    <cacheField name="GrossProfit" numFmtId="0">
      <sharedItems containsSemiMixedTypes="0" containsString="0" containsNumber="1" minValue="207475.85159999999" maxValue="853442.61549999996"/>
    </cacheField>
    <cacheField name="GP_Prcnt" numFmtId="0">
      <sharedItems containsSemiMixedTypes="0" containsString="0" containsNumber="1" minValue="8.4271425073311895E-2" maxValue="0.23401207126883899"/>
    </cacheField>
    <cacheField name="NetProfit" numFmtId="0">
      <sharedItems containsSemiMixedTypes="0" containsString="0" containsNumber="1" minValue="80651.862599999804" maxValue="638386.61549999996"/>
    </cacheField>
    <cacheField name="NP_Prcnt" numFmtId="0">
      <sharedItems containsSemiMixedTypes="0" containsString="0" containsNumber="1" minValue="3.5060115280145403E-2" maxValue="0.14557839636139799"/>
    </cacheField>
    <cacheField name="SalesGoalVar" numFmtId="0">
      <sharedItems containsSemiMixedTypes="0" containsString="0" containsNumber="1" minValue="-686039.92014999967" maxValue="385174.11550000031"/>
    </cacheField>
    <cacheField name="GrossProfitGoalVar" numFmtId="0">
      <sharedItems containsSemiMixedTypes="0" containsString="0" containsNumber="1" minValue="-559223.13730000006" maxValue="53442.615499999956"/>
    </cacheField>
    <cacheField name="NetProfitGoalVar" numFmtId="0">
      <sharedItems containsSemiMixedTypes="0" containsString="0" containsNumber="1" minValue="-256858.51730000001" maxValue="238386.61549999996"/>
    </cacheField>
  </cacheFields>
  <extLst>
    <ext xmlns:x14="http://schemas.microsoft.com/office/spreadsheetml/2009/9/main" uri="{725AE2AE-9491-48be-B2B4-4EB974FC3084}">
      <x14:pivotCacheDefinition pivotCacheId="12506093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x v="0"/>
    <n v="42743.847199999997"/>
    <n v="40257.474699999999"/>
    <n v="37750.186999999998"/>
    <n v="32648.759300000002"/>
    <n v="42557.772700000001"/>
    <n v="36558.748299999999"/>
    <n v="33017.870699999999"/>
    <n v="43854.715400000001"/>
    <n v="40140.936099999999"/>
    <n v="38256.033100000001"/>
    <n v="35915.625"/>
    <n v="31555.248200000002"/>
    <s v="01"/>
  </r>
  <r>
    <x v="0"/>
    <x v="0"/>
    <x v="1"/>
    <n v="24660.547200000001"/>
    <n v="23884.744699999999"/>
    <n v="20995.737000000001"/>
    <n v="16705.259300000002"/>
    <n v="25429.172699999999"/>
    <n v="21232.998299999999"/>
    <n v="18321.220700000002"/>
    <n v="27252.165400000002"/>
    <n v="23641.0861"/>
    <n v="22346.633099999999"/>
    <n v="20010.625"/>
    <n v="15278.2482"/>
    <s v="01"/>
  </r>
  <r>
    <x v="0"/>
    <x v="0"/>
    <x v="2"/>
    <n v="242315.09719999999"/>
    <n v="225320.47469999999"/>
    <n v="208907.68700000001"/>
    <n v="211007.05929999999"/>
    <n v="239022.47270000001"/>
    <n v="201208.84830000001"/>
    <n v="169773.52069999999"/>
    <n v="243310.21539999999"/>
    <n v="216752.23610000001"/>
    <n v="202412.13310000001"/>
    <n v="203583.52499999999"/>
    <n v="190703.1482"/>
    <s v="01"/>
  </r>
  <r>
    <x v="0"/>
    <x v="1"/>
    <x v="0"/>
    <n v="27894.059300000001"/>
    <n v="26297.109100000001"/>
    <n v="27575.606599999999"/>
    <n v="22284.892"/>
    <n v="27557.9519"/>
    <n v="25678.245500000001"/>
    <n v="24551.1005"/>
    <n v="28922.994299999998"/>
    <n v="27698.418300000001"/>
    <n v="30765.441699999999"/>
    <n v="25228.8122"/>
    <n v="27693.617399999999"/>
    <s v="02"/>
  </r>
  <r>
    <x v="0"/>
    <x v="1"/>
    <x v="1"/>
    <n v="16176.7093"/>
    <n v="15368.659100000001"/>
    <n v="16775.606599999999"/>
    <n v="12349.332"/>
    <n v="16503.801899999999"/>
    <n v="15100.2955"/>
    <n v="14103.550499999999"/>
    <n v="17633.094300000001"/>
    <n v="15859.9583"/>
    <n v="19369.941699999999"/>
    <n v="13666.2122"/>
    <n v="15613.787399999999"/>
    <s v="02"/>
  </r>
  <r>
    <x v="0"/>
    <x v="1"/>
    <x v="2"/>
    <n v="138785.30929999999"/>
    <n v="123199.7591"/>
    <n v="137560.50659999999"/>
    <n v="114570.342"/>
    <n v="142137.10190000001"/>
    <n v="121093.79549999999"/>
    <n v="125207.00049999999"/>
    <n v="146053.39430000001"/>
    <n v="141243.7683"/>
    <n v="143547.5417"/>
    <n v="114316.6122"/>
    <n v="150151.61739999999"/>
    <s v="02"/>
  </r>
  <r>
    <x v="0"/>
    <x v="2"/>
    <x v="0"/>
    <n v="70802.3753"/>
    <n v="63079.2094"/>
    <n v="65396.023500000003"/>
    <n v="60939.811500000003"/>
    <n v="57647.328399999999"/>
    <n v="55421.065199999997"/>
    <n v="55770.070599999999"/>
    <n v="60973.4375"/>
    <n v="72096.270099999994"/>
    <n v="63460.561999999998"/>
    <n v="75366.346900000004"/>
    <n v="70495.499800000005"/>
    <s v="03"/>
  </r>
  <r>
    <x v="0"/>
    <x v="2"/>
    <x v="1"/>
    <n v="45413.3753"/>
    <n v="38826.609400000001"/>
    <n v="40683.2235"/>
    <n v="37332.811500000003"/>
    <n v="34404.528400000003"/>
    <n v="32550.8652"/>
    <n v="34466.470600000001"/>
    <n v="36386.637499999997"/>
    <n v="45990.570099999997"/>
    <n v="39582.362000000001"/>
    <n v="50600.746899999998"/>
    <n v="44864.399799999999"/>
    <s v="03"/>
  </r>
  <r>
    <x v="0"/>
    <x v="2"/>
    <x v="2"/>
    <n v="435007.77529999998"/>
    <n v="386880.20939999999"/>
    <n v="405056.3235"/>
    <n v="364087.66149999999"/>
    <n v="349597.97840000002"/>
    <n v="350917.3652"/>
    <n v="331188.02059999999"/>
    <n v="431670.83750000002"/>
    <n v="425691.52010000002"/>
    <n v="385400.11200000002"/>
    <n v="440376.24690000003"/>
    <n v="446923.39980000001"/>
    <s v="03"/>
  </r>
  <r>
    <x v="0"/>
    <x v="3"/>
    <x v="0"/>
    <n v="67475.967799999999"/>
    <n v="68520.9951"/>
    <n v="70546.006500000003"/>
    <n v="77641.3535999999"/>
    <n v="77061.642900000006"/>
    <n v="63720.674700000003"/>
    <n v="63825.752399999998"/>
    <n v="69084.957399999999"/>
    <n v="73380.084300000002"/>
    <n v="77089.308099999995"/>
    <n v="71110.417000000001"/>
    <n v="73985.455700000006"/>
    <s v="04"/>
  </r>
  <r>
    <x v="0"/>
    <x v="3"/>
    <x v="1"/>
    <n v="48993.967799999999"/>
    <n v="51033.9951"/>
    <n v="52790.506500000003"/>
    <n v="58715.603600000002"/>
    <n v="58749.392899999999"/>
    <n v="47163.174699999901"/>
    <n v="47601.252399999998"/>
    <n v="50469.457399999999"/>
    <n v="54294.334300000002"/>
    <n v="58670.058100000002"/>
    <n v="54057.417000000001"/>
    <n v="55847.455699999999"/>
    <s v="04"/>
  </r>
  <r>
    <x v="0"/>
    <x v="3"/>
    <x v="2"/>
    <n v="370997.26779999997"/>
    <n v="352165.84509999998"/>
    <n v="356905.95649999997"/>
    <n v="389764.2536"/>
    <n v="391504.19290000002"/>
    <n v="342480.37469999999"/>
    <n v="309520.45240000001"/>
    <n v="358131.40740000003"/>
    <n v="386297.58429999999"/>
    <n v="384821.75809999998"/>
    <n v="372698.91700000002"/>
    <n v="369886.10570000001"/>
    <s v="04"/>
  </r>
  <r>
    <x v="0"/>
    <x v="4"/>
    <x v="0"/>
    <n v="27629.361199999999"/>
    <n v="19088.4882"/>
    <n v="20840.8069"/>
    <n v="22376.4166"/>
    <n v="19860.534"/>
    <n v="22628.057799999999"/>
    <n v="21854.509699999999"/>
    <n v="27118.872500000001"/>
    <n v="29449.026999999998"/>
    <n v="27906.072199999999"/>
    <n v="23867.52"/>
    <n v="25622.0383"/>
    <s v="05"/>
  </r>
  <r>
    <x v="0"/>
    <x v="4"/>
    <x v="1"/>
    <n v="17733.111199999999"/>
    <n v="9531.3382000000001"/>
    <n v="12700.6569"/>
    <n v="13198.8166"/>
    <n v="11490.114"/>
    <n v="13745.9578"/>
    <n v="12617.109700000001"/>
    <n v="16730.872500000001"/>
    <n v="19174.577000000001"/>
    <n v="18067.9722"/>
    <n v="14276.41"/>
    <n v="14810.0283"/>
    <s v="05"/>
  </r>
  <r>
    <x v="0"/>
    <x v="4"/>
    <x v="2"/>
    <n v="136679.51120000001"/>
    <n v="98707.188199999902"/>
    <n v="102694.7069"/>
    <n v="115158.7666"/>
    <n v="95780.183999999994"/>
    <n v="111772.2078"/>
    <n v="122408.6097"/>
    <n v="141931.2225"/>
    <n v="149282.027"/>
    <n v="137934.12220000001"/>
    <n v="131952.07"/>
    <n v="121831.0383"/>
    <s v="05"/>
  </r>
  <r>
    <x v="0"/>
    <x v="5"/>
    <x v="0"/>
    <n v="16503.175800000001"/>
    <n v="17072.347000000002"/>
    <n v="15396.795"/>
    <n v="17984.4804"/>
    <n v="17702.668600000001"/>
    <n v="17001.2408"/>
    <n v="15027.948"/>
    <n v="15377.4658"/>
    <n v="17757.405200000001"/>
    <n v="18753.807400000002"/>
    <n v="17935.930799999998"/>
    <n v="20962.586800000001"/>
    <s v="06"/>
  </r>
  <r>
    <x v="0"/>
    <x v="5"/>
    <x v="1"/>
    <n v="9198.1358"/>
    <n v="9844.7569999999996"/>
    <n v="9421.7350000000006"/>
    <n v="11431.9604"/>
    <n v="11167.018599999999"/>
    <n v="10192.4908"/>
    <n v="8404.7980000000007"/>
    <n v="8739.9058000000005"/>
    <n v="10032.965200000001"/>
    <n v="11694.377399999999"/>
    <n v="9995.2507999999998"/>
    <n v="12474.416800000001"/>
    <s v="06"/>
  </r>
  <r>
    <x v="0"/>
    <x v="5"/>
    <x v="2"/>
    <n v="74833.575800000006"/>
    <n v="70997.846999999994"/>
    <n v="65207.445"/>
    <n v="78608.580400000006"/>
    <n v="76459.318599999999"/>
    <n v="67033.4908"/>
    <n v="69151.597999999998"/>
    <n v="65535.3658"/>
    <n v="75286.5052"/>
    <n v="77505.907399999996"/>
    <n v="76508.830799999996"/>
    <n v="89474.736799999999"/>
    <s v="06"/>
  </r>
  <r>
    <x v="1"/>
    <x v="0"/>
    <x v="0"/>
    <n v="30463.332875"/>
    <n v="25445.514800000001"/>
    <n v="27376.943650000001"/>
    <n v="27085.38075"/>
    <n v="29174.850299999998"/>
    <n v="25876.162525"/>
    <n v="29237.847900000001"/>
    <n v="28902.651699999999"/>
    <n v="36298.903250000003"/>
    <n v="25945.391925"/>
    <n v="28460.732550000001"/>
    <n v="30896.901675000001"/>
    <s v="01"/>
  </r>
  <r>
    <x v="1"/>
    <x v="0"/>
    <x v="1"/>
    <n v="12741.932875"/>
    <n v="9846.6647999999896"/>
    <n v="11347.943649999999"/>
    <n v="10241.63075"/>
    <n v="11187.8503"/>
    <n v="8881.4625249999899"/>
    <n v="11222.597900000001"/>
    <n v="9430.6516999999894"/>
    <n v="16075.50325"/>
    <n v="6672.9219249999896"/>
    <n v="10115.082549999999"/>
    <n v="11652.901674999999"/>
    <s v="01"/>
  </r>
  <r>
    <x v="1"/>
    <x v="0"/>
    <x v="2"/>
    <n v="282875.08287500002"/>
    <n v="238844.7648"/>
    <n v="244860.94365"/>
    <n v="258907.88075000001"/>
    <n v="271090.60029999999"/>
    <n v="249296.41252499999"/>
    <n v="269462.09789999999"/>
    <n v="293634.65169999999"/>
    <n v="362218.90324999997"/>
    <n v="260532.891925"/>
    <n v="267971.48255000002"/>
    <n v="288295.40167499997"/>
    <s v="01"/>
  </r>
  <r>
    <x v="1"/>
    <x v="1"/>
    <x v="0"/>
    <n v="23993.240375000001"/>
    <n v="17863.508174999999"/>
    <n v="16529.674500000001"/>
    <n v="20248.283824999999"/>
    <n v="18121.934649999999"/>
    <n v="22164.353050000002"/>
    <n v="23432.961925"/>
    <n v="25276.544300000001"/>
    <n v="24930.190999999999"/>
    <n v="23774.175950000001"/>
    <n v="21429.748500000002"/>
    <n v="25946.483824999999"/>
    <s v="02"/>
  </r>
  <r>
    <x v="1"/>
    <x v="1"/>
    <x v="1"/>
    <n v="11036.290375"/>
    <n v="6963.4081749999896"/>
    <n v="5259.8644999999897"/>
    <n v="7170.4838249999802"/>
    <n v="5303.88464999999"/>
    <n v="8181.4030499999899"/>
    <n v="9095.6619249999803"/>
    <n v="10294.194299999999"/>
    <n v="9101.8109999999797"/>
    <n v="8878.0259499999793"/>
    <n v="7328.9984999999797"/>
    <n v="10786.933825"/>
    <s v="02"/>
  </r>
  <r>
    <x v="1"/>
    <x v="1"/>
    <x v="2"/>
    <n v="213568.49037499999"/>
    <n v="166730.258175"/>
    <n v="142480.92449999999"/>
    <n v="196216.53382499999"/>
    <n v="190226.68465000001"/>
    <n v="204673.35305000001"/>
    <n v="226307.21192500001"/>
    <n v="230302.29430000001"/>
    <n v="262878.44099999999"/>
    <n v="233770.92595"/>
    <n v="238154.74849999999"/>
    <n v="251480.233825"/>
    <s v="02"/>
  </r>
  <r>
    <x v="1"/>
    <x v="2"/>
    <x v="0"/>
    <n v="45752.559950000003"/>
    <n v="40217.036950000002"/>
    <n v="35360.421300000002"/>
    <n v="38803.739674999997"/>
    <n v="37025.382850000002"/>
    <n v="42356.228524999999"/>
    <n v="37768.130575000003"/>
    <n v="40040.251300000004"/>
    <n v="36892.956550000003"/>
    <n v="38750.204425000004"/>
    <n v="35154.958250000003"/>
    <n v="38654.99235"/>
    <s v="03"/>
  </r>
  <r>
    <x v="1"/>
    <x v="2"/>
    <x v="1"/>
    <n v="20187.489949999999"/>
    <n v="16875.146949999998"/>
    <n v="13055.0713"/>
    <n v="16464.519675"/>
    <n v="13510.72285"/>
    <n v="20600.178524999999"/>
    <n v="17124.260575"/>
    <n v="16775.701300000001"/>
    <n v="13825.59655"/>
    <n v="17870.954425"/>
    <n v="15582.39825"/>
    <n v="17269.442350000001"/>
    <s v="03"/>
  </r>
  <r>
    <x v="1"/>
    <x v="2"/>
    <x v="2"/>
    <n v="551891.30995000002"/>
    <n v="490250.78694999998"/>
    <n v="464155.92129999999"/>
    <n v="433292.48967500002"/>
    <n v="456278.63284999999"/>
    <n v="444924.22852499998"/>
    <n v="431003.88057500002"/>
    <n v="470334.2513"/>
    <n v="516042.95655"/>
    <n v="437539.204425"/>
    <n v="420717.95825000003"/>
    <n v="422537.99235000001"/>
    <s v="03"/>
  </r>
  <r>
    <x v="1"/>
    <x v="3"/>
    <x v="0"/>
    <n v="46539.2961"/>
    <n v="41230.870049999998"/>
    <n v="42061.934175000002"/>
    <n v="44576.977899999998"/>
    <n v="43232.834600000002"/>
    <n v="34984.04795"/>
    <n v="34012.095000000001"/>
    <n v="45613.587399999997"/>
    <n v="41620.264324999996"/>
    <n v="35144.2572"/>
    <n v="37612.125749999999"/>
    <n v="35835.859675"/>
    <s v="04"/>
  </r>
  <r>
    <x v="1"/>
    <x v="3"/>
    <x v="1"/>
    <n v="27945.7961"/>
    <n v="24080.370050000001"/>
    <n v="23965.934174999999"/>
    <n v="26900.477900000002"/>
    <n v="25265.084599999998"/>
    <n v="17650.54795"/>
    <n v="17045.095000000001"/>
    <n v="26805.8374"/>
    <n v="22385.014325"/>
    <n v="17482.2572"/>
    <n v="18971.625749999999"/>
    <n v="17279.359675"/>
    <s v="04"/>
  </r>
  <r>
    <x v="1"/>
    <x v="3"/>
    <x v="2"/>
    <n v="412062.79609999998"/>
    <n v="356383.87005000003"/>
    <n v="373742.934175"/>
    <n v="387341.2279"/>
    <n v="393349.0846"/>
    <n v="315565.79794999998"/>
    <n v="320750.09499999997"/>
    <n v="416146.58740000002"/>
    <n v="392653.264325"/>
    <n v="353283.25719999999"/>
    <n v="356744.87575000001"/>
    <n v="399004.10967500001"/>
    <s v="04"/>
  </r>
  <r>
    <x v="1"/>
    <x v="4"/>
    <x v="0"/>
    <n v="20526.400399999999"/>
    <n v="17491.0488"/>
    <n v="19209.318299999999"/>
    <n v="17812.688999999998"/>
    <n v="21650.267899999999"/>
    <n v="17594.665700000001"/>
    <n v="24947.893899999999"/>
    <n v="22516.029699999999"/>
    <n v="25088.130799999999"/>
    <n v="21200.367399999999"/>
    <n v="19329.824799999999"/>
    <n v="19289.695899999999"/>
    <s v="05"/>
  </r>
  <r>
    <x v="1"/>
    <x v="4"/>
    <x v="1"/>
    <n v="6574.4303999999902"/>
    <n v="5133.4487999999901"/>
    <n v="7483.7482999999902"/>
    <n v="5033.0189999999902"/>
    <n v="7832.8078999999898"/>
    <n v="3556.22569999999"/>
    <n v="10562.2639"/>
    <n v="6919.4196999999904"/>
    <n v="9325.4107999999906"/>
    <n v="6833.23739999998"/>
    <n v="5257.0347999999904"/>
    <n v="6140.8158999999896"/>
    <s v="05"/>
  </r>
  <r>
    <x v="1"/>
    <x v="4"/>
    <x v="2"/>
    <n v="197184.65040000001"/>
    <n v="159698.29879999999"/>
    <n v="178994.31830000001"/>
    <n v="166481.43900000001"/>
    <n v="201405.26790000001"/>
    <n v="173243.66570000001"/>
    <n v="219161.8939"/>
    <n v="207845.27970000001"/>
    <n v="236449.13080000001"/>
    <n v="205186.36739999999"/>
    <n v="185661.0748"/>
    <n v="169076.44589999999"/>
    <s v="05"/>
  </r>
  <r>
    <x v="1"/>
    <x v="5"/>
    <x v="0"/>
    <n v="15712.8536"/>
    <n v="13340.6751"/>
    <n v="15059.4048"/>
    <n v="13840.1185"/>
    <n v="18524.238300000001"/>
    <n v="14932.3843"/>
    <n v="20173.198400000001"/>
    <n v="21603.748599999999"/>
    <n v="20643.108400000001"/>
    <n v="17602.473099999999"/>
    <n v="18590.254799999999"/>
    <n v="19760.633900000001"/>
    <s v="06"/>
  </r>
  <r>
    <x v="1"/>
    <x v="5"/>
    <x v="1"/>
    <n v="6765.5935999999901"/>
    <n v="5707.9250999999904"/>
    <n v="7334.3148000000001"/>
    <n v="5967.7184999999899"/>
    <n v="10471.5483"/>
    <n v="6563.5442999999896"/>
    <n v="11232.9184"/>
    <n v="12587.328600000001"/>
    <n v="11129.9684"/>
    <n v="8472.0230999999894"/>
    <n v="9581.1347999999907"/>
    <n v="9559.1638999999905"/>
    <s v="06"/>
  </r>
  <r>
    <x v="1"/>
    <x v="5"/>
    <x v="2"/>
    <n v="105382.6036"/>
    <n v="101675.67509999999"/>
    <n v="95372.904800000004"/>
    <n v="103631.1185"/>
    <n v="111250.7383"/>
    <n v="89531.134300000005"/>
    <n v="133247.94839999999"/>
    <n v="122867.99860000001"/>
    <n v="133748.8584"/>
    <n v="115941.7231"/>
    <n v="119521.7548"/>
    <n v="136641.63389999999"/>
    <s v="06"/>
  </r>
  <r>
    <x v="2"/>
    <x v="0"/>
    <x v="0"/>
    <n v="37191.053099999997"/>
    <n v="36283.608999999997"/>
    <n v="39180.233099999998"/>
    <n v="41423.567199999998"/>
    <n v="48596.588349999998"/>
    <n v="37786.30315"/>
    <n v="48854.860099999998"/>
    <n v="53117.514150000003"/>
    <n v="54372.395400000001"/>
    <n v="46674.940499999997"/>
    <n v="48763.318550000004"/>
    <n v="49721.623650000001"/>
    <s v="01"/>
  </r>
  <r>
    <x v="2"/>
    <x v="0"/>
    <x v="1"/>
    <n v="20217.3331"/>
    <n v="21158.649000000001"/>
    <n v="24197.9931"/>
    <n v="24618.367200000001"/>
    <n v="29164.588350000002"/>
    <n v="20702.98315"/>
    <n v="29396.2601"/>
    <n v="32476.414150000001"/>
    <n v="33707.575400000002"/>
    <n v="26986.540499999999"/>
    <n v="28675.078549999998"/>
    <n v="29706.863649999999"/>
    <s v="01"/>
  </r>
  <r>
    <x v="2"/>
    <x v="0"/>
    <x v="2"/>
    <n v="278279.30310000002"/>
    <n v="232586.609"/>
    <n v="257475.98310000001"/>
    <n v="305881.31719999999"/>
    <n v="346393.58834999998"/>
    <n v="270431.80314999999"/>
    <n v="342018.11009999999"/>
    <n v="373286.51415"/>
    <n v="399181.14539999998"/>
    <n v="335522.19050000003"/>
    <n v="358721.31855000003"/>
    <n v="362647.62365000002"/>
    <s v="01"/>
  </r>
  <r>
    <x v="2"/>
    <x v="1"/>
    <x v="0"/>
    <n v="32002.09575"/>
    <n v="25529.801950000001"/>
    <n v="22114.5272"/>
    <n v="28935.603599999999"/>
    <n v="30678.645"/>
    <n v="33051.678"/>
    <n v="39334.491000000002"/>
    <n v="37691.730600000003"/>
    <n v="38767.22395"/>
    <n v="30328.007699999998"/>
    <n v="30660.284650000001"/>
    <n v="37390.841999999997"/>
    <s v="02"/>
  </r>
  <r>
    <x v="2"/>
    <x v="1"/>
    <x v="1"/>
    <n v="19894.09575"/>
    <n v="14730.85195"/>
    <n v="11170.7572"/>
    <n v="15754.5036"/>
    <n v="18318.814999999999"/>
    <n v="20160.488000000001"/>
    <n v="25184.620999999999"/>
    <n v="22909.220600000001"/>
    <n v="24806.103950000001"/>
    <n v="16520.0877"/>
    <n v="16958.964650000002"/>
    <n v="22746.232"/>
    <s v="02"/>
  </r>
  <r>
    <x v="2"/>
    <x v="1"/>
    <x v="2"/>
    <n v="200148.84575000001"/>
    <n v="155026.05194999999"/>
    <n v="142967.77720000001"/>
    <n v="204358.3536"/>
    <n v="212029.89499999999"/>
    <n v="231036.17800000001"/>
    <n v="260801.99100000001"/>
    <n v="259790.73060000001"/>
    <n v="257501.47395000001"/>
    <n v="237376.25769999999"/>
    <n v="225930.53464999999"/>
    <n v="254737.842"/>
    <s v="02"/>
  </r>
  <r>
    <x v="2"/>
    <x v="2"/>
    <x v="0"/>
    <n v="51692.8966"/>
    <n v="57332.117599999998"/>
    <n v="59157.453300000001"/>
    <n v="56530.099399999999"/>
    <n v="52214.344799999999"/>
    <n v="50266.475299999998"/>
    <n v="48331.479299999999"/>
    <n v="57269.450799999999"/>
    <n v="62392.778100000003"/>
    <n v="51940.593500000003"/>
    <n v="52212.477700000003"/>
    <n v="48485.91345"/>
    <s v="03"/>
  </r>
  <r>
    <x v="2"/>
    <x v="2"/>
    <x v="1"/>
    <n v="29391.8966"/>
    <n v="35693.967600000004"/>
    <n v="39693.933299999997"/>
    <n v="35488.529399999999"/>
    <n v="32421.9948"/>
    <n v="30971.225299999998"/>
    <n v="29387.229299999999"/>
    <n v="37499.570800000001"/>
    <n v="42270.528100000003"/>
    <n v="31128.1335"/>
    <n v="32732.877700000001"/>
    <n v="28618.363450000001"/>
    <s v="03"/>
  </r>
  <r>
    <x v="2"/>
    <x v="2"/>
    <x v="2"/>
    <n v="445178.14659999998"/>
    <n v="437756.3676"/>
    <n v="432318.45329999999"/>
    <n v="444913.09940000001"/>
    <n v="388826.59480000002"/>
    <n v="412754.72529999999"/>
    <n v="370519.72930000001"/>
    <n v="464235.45079999999"/>
    <n v="485378.5281"/>
    <n v="437803.84350000002"/>
    <n v="430346.22769999999"/>
    <n v="396823.91344999999"/>
    <s v="03"/>
  </r>
  <r>
    <x v="2"/>
    <x v="3"/>
    <x v="0"/>
    <n v="62984.378850000001"/>
    <n v="54922.335899999998"/>
    <n v="51937.123899999999"/>
    <n v="59683.083400000003"/>
    <n v="66605.296799999996"/>
    <n v="61978.421600000001"/>
    <n v="58819.33655"/>
    <n v="66818.666450000004"/>
    <n v="65623.724849999999"/>
    <n v="56538.3145"/>
    <n v="52961.984499999999"/>
    <n v="64150.319100000001"/>
    <s v="04"/>
  </r>
  <r>
    <x v="2"/>
    <x v="3"/>
    <x v="1"/>
    <n v="44537.798849999999"/>
    <n v="37207.7359"/>
    <n v="34669.1639"/>
    <n v="41196.803399999997"/>
    <n v="47681.466800000002"/>
    <n v="44177.541599999997"/>
    <n v="41203.926549999996"/>
    <n v="47029.03645"/>
    <n v="47056.034849999996"/>
    <n v="38476.3145"/>
    <n v="35874.144500000002"/>
    <n v="45807.219100000002"/>
    <s v="04"/>
  </r>
  <r>
    <x v="2"/>
    <x v="3"/>
    <x v="2"/>
    <n v="398619.87884999998"/>
    <n v="393260.83590000001"/>
    <n v="366453.12390000001"/>
    <n v="385322.5834"/>
    <n v="405457.79680000001"/>
    <n v="412029.1716"/>
    <n v="386153.83655000001"/>
    <n v="422031.91645000002"/>
    <n v="412370.22485"/>
    <n v="381181.81449999998"/>
    <n v="351212.98450000002"/>
    <n v="405590.06910000002"/>
    <s v="04"/>
  </r>
  <r>
    <x v="2"/>
    <x v="4"/>
    <x v="0"/>
    <n v="33389.395199999999"/>
    <n v="28781.458299999998"/>
    <n v="24927.8498"/>
    <n v="29397.613799999999"/>
    <n v="34860.279300000002"/>
    <n v="34426.720699999998"/>
    <n v="36507.3024"/>
    <n v="42649.289900000003"/>
    <n v="39478.301500000001"/>
    <n v="42138.420899999997"/>
    <n v="34669.977099999996"/>
    <n v="43703.848700000002"/>
    <s v="05"/>
  </r>
  <r>
    <x v="2"/>
    <x v="4"/>
    <x v="1"/>
    <n v="20766.8452"/>
    <n v="17519.458299999998"/>
    <n v="13100.4998"/>
    <n v="15949.763800000001"/>
    <n v="20210.579300000001"/>
    <n v="20891.870699999999"/>
    <n v="20298.982400000001"/>
    <n v="24122.7399"/>
    <n v="19723.101500000001"/>
    <n v="23492.620900000002"/>
    <n v="17228.677100000001"/>
    <n v="25315.558700000001"/>
    <s v="05"/>
  </r>
  <r>
    <x v="2"/>
    <x v="4"/>
    <x v="2"/>
    <n v="201988.1452"/>
    <n v="184773.9583"/>
    <n v="164463.3498"/>
    <n v="182555.61379999999"/>
    <n v="231676.77929999999"/>
    <n v="228284.22070000001"/>
    <n v="232818.30239999999"/>
    <n v="286258.03989999997"/>
    <n v="287864.3015"/>
    <n v="272051.67090000003"/>
    <n v="224392.47709999999"/>
    <n v="277019.59869999997"/>
    <s v="05"/>
  </r>
  <r>
    <x v="2"/>
    <x v="5"/>
    <x v="0"/>
    <n v="22272.6908"/>
    <n v="20037.597600000001"/>
    <n v="17731.946199999998"/>
    <n v="23827.034599999999"/>
    <n v="31657.977800000001"/>
    <n v="34577.548999999999"/>
    <n v="27368.246599999999"/>
    <n v="21832.638200000001"/>
    <n v="27729.606199999998"/>
    <n v="27205.383399999999"/>
    <n v="22532.449799999999"/>
    <n v="24652.157800000001"/>
    <s v="06"/>
  </r>
  <r>
    <x v="2"/>
    <x v="5"/>
    <x v="1"/>
    <n v="14638.7808"/>
    <n v="12938.7976"/>
    <n v="10774.056200000001"/>
    <n v="15546.6446"/>
    <n v="22431.727800000001"/>
    <n v="24707.949000000001"/>
    <n v="17334.036599999999"/>
    <n v="12941.118200000001"/>
    <n v="18416.476200000001"/>
    <n v="16596.593400000002"/>
    <n v="13522.2698"/>
    <n v="14100.1178"/>
    <s v="06"/>
  </r>
  <r>
    <x v="2"/>
    <x v="5"/>
    <x v="2"/>
    <n v="115691.6908"/>
    <n v="102431.59759999999"/>
    <n v="97217.446200000006"/>
    <n v="117356.2846"/>
    <n v="150132.22779999999"/>
    <n v="169372.549"/>
    <n v="138026.99660000001"/>
    <n v="111419.6382"/>
    <n v="146574.10620000001"/>
    <n v="132284.38339999999"/>
    <n v="115188.9498"/>
    <n v="118103.1578"/>
    <s v="0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4500000"/>
    <n v="900000"/>
    <n v="450000"/>
    <n v="97"/>
    <n v="7909"/>
    <n v="24929"/>
    <n v="126839"/>
    <n v="4752797.4501999998"/>
    <n v="0.40814931928529202"/>
    <n v="0.28280270152127801"/>
    <n v="0.25273766900153799"/>
    <n v="5.6310310191892997E-2"/>
    <n v="0.62557153915214503"/>
    <n v="0.37442846084785603"/>
    <n v="600.93532054621301"/>
    <n v="3.1519787583765302"/>
    <n v="5.0880099482530401"/>
    <n v="771448.00020000001"/>
    <n v="0.16231451230212601"/>
    <n v="481102.60019999999"/>
    <n v="0.10122514271668701"/>
    <n v="252797.45019999985"/>
    <n v="-128551.99979999999"/>
    <n v="31102.600199999986"/>
  </r>
  <r>
    <x v="0"/>
    <x v="0"/>
    <x v="1"/>
    <n v="4000000"/>
    <n v="800000"/>
    <n v="400000"/>
    <n v="102"/>
    <n v="6888"/>
    <n v="22818"/>
    <n v="113521"/>
    <n v="4385174.1155000003"/>
    <n v="0.49609643277572602"/>
    <n v="0.16112380730848999"/>
    <n v="0.265858040500422"/>
    <n v="7.6921719415362105E-2"/>
    <n v="0.48283545825832802"/>
    <n v="0.51716454174167203"/>
    <n v="636.63967995063899"/>
    <n v="3.31271777003484"/>
    <n v="4.9750635463230797"/>
    <n v="853442.61549999996"/>
    <n v="0.194620006645435"/>
    <n v="638386.61549999996"/>
    <n v="0.14557839636139799"/>
    <n v="385174.11550000031"/>
    <n v="53442.615499999956"/>
    <n v="238386.61549999996"/>
  </r>
  <r>
    <x v="0"/>
    <x v="1"/>
    <x v="2"/>
    <n v="2200000"/>
    <n v="440000"/>
    <n v="220000"/>
    <n v="88"/>
    <n v="5750"/>
    <n v="15911"/>
    <n v="67162"/>
    <n v="2554316.4177000001"/>
    <n v="0.13019974706166601"/>
    <n v="0.27434483689808198"/>
    <n v="0.48510959817411797"/>
    <n v="0.110345817866134"/>
    <n v="0.57279162251065996"/>
    <n v="0.42720837748933999"/>
    <n v="444.22894220869603"/>
    <n v="2.7671304347826098"/>
    <n v="4.2211048959839097"/>
    <n v="455257.21769999998"/>
    <n v="0.17823054909928901"/>
    <n v="259758.43770000001"/>
    <n v="0.101693915405318"/>
    <n v="354316.41770000011"/>
    <n v="15257.217699999979"/>
    <n v="39758.437700000009"/>
  </r>
  <r>
    <x v="0"/>
    <x v="1"/>
    <x v="3"/>
    <n v="1500000"/>
    <n v="300000"/>
    <n v="150000"/>
    <n v="66"/>
    <n v="3837"/>
    <n v="9994"/>
    <n v="40938"/>
    <n v="1597866.7487999999"/>
    <n v="0"/>
    <n v="0.35542916943888803"/>
    <n v="0.48726785345819501"/>
    <n v="0.15730297710291799"/>
    <n v="0.35731117593427197"/>
    <n v="0.64268882406572803"/>
    <n v="416.436473494918"/>
    <n v="2.6046390409173799"/>
    <n v="4.0962577546527896"/>
    <n v="322148.2488"/>
    <n v="0.201611460431187"/>
    <n v="188520.94880000001"/>
    <n v="0.117982897473509"/>
    <n v="97866.748799999943"/>
    <n v="22148.248800000001"/>
    <n v="38520.948800000013"/>
  </r>
  <r>
    <x v="0"/>
    <x v="2"/>
    <x v="4"/>
    <n v="1500000"/>
    <n v="300000"/>
    <n v="150000"/>
    <n v="72"/>
    <n v="3371"/>
    <n v="8952"/>
    <n v="37739"/>
    <n v="1466131.6544000001"/>
    <n v="0.118428078732845"/>
    <n v="0.403751939891272"/>
    <n v="0.29220665177938898"/>
    <n v="0.18561332959649399"/>
    <n v="0.51586555950155799"/>
    <n v="0.48413444049844301"/>
    <n v="434.92484556511403"/>
    <n v="2.6555918125185398"/>
    <n v="4.2157059874888301"/>
    <n v="288241.70439999999"/>
    <n v="0.196600150835677"/>
    <n v="174076.9644"/>
    <n v="0.11873215060706099"/>
    <n v="-33868.345599999884"/>
    <n v="-11758.295600000012"/>
    <n v="24076.964399999997"/>
  </r>
  <r>
    <x v="0"/>
    <x v="2"/>
    <x v="5"/>
    <n v="1000000"/>
    <n v="200000"/>
    <n v="100000"/>
    <n v="58"/>
    <n v="2216"/>
    <n v="5908"/>
    <n v="21292"/>
    <n v="886603.20160000003"/>
    <n v="0"/>
    <n v="0"/>
    <n v="0.74404497368104305"/>
    <n v="0.255955026318958"/>
    <n v="0.30786212220689102"/>
    <n v="0.69213787779310898"/>
    <n v="400.09169747292401"/>
    <n v="2.66606498194946"/>
    <n v="3.6039268788083998"/>
    <n v="207475.85159999999"/>
    <n v="0.23401207126883899"/>
    <n v="122597.8116"/>
    <n v="0.138278106123185"/>
    <n v="-113396.79839999997"/>
    <n v="7475.8515999999945"/>
    <n v="22597.811600000001"/>
  </r>
  <r>
    <x v="1"/>
    <x v="0"/>
    <x v="0"/>
    <n v="5700000"/>
    <n v="1026000"/>
    <n v="456000"/>
    <n v="97"/>
    <n v="7751"/>
    <n v="25547"/>
    <n v="135310"/>
    <n v="5538969.6127000097"/>
    <n v="0.45612656355925701"/>
    <n v="0.289476855519056"/>
    <n v="0.21327982363206099"/>
    <n v="4.1116757289626001E-2"/>
    <n v="0.65951275784654695"/>
    <n v="0.340487242153452"/>
    <n v="714.61354827764205"/>
    <n v="3.29596181137918"/>
    <n v="5.2965123106431298"/>
    <n v="466776.8627"/>
    <n v="8.4271425073311895E-2"/>
    <n v="199141.48269999999"/>
    <n v="3.5952802890161902E-2"/>
    <n v="-161030.38729999028"/>
    <n v="-559223.13730000006"/>
    <n v="-256858.51730000001"/>
  </r>
  <r>
    <x v="1"/>
    <x v="0"/>
    <x v="1"/>
    <n v="4200000"/>
    <n v="756000"/>
    <n v="336000"/>
    <n v="100"/>
    <n v="6955"/>
    <n v="22564"/>
    <n v="107122"/>
    <n v="4477027.9001249997"/>
    <n v="0.54173247556873205"/>
    <n v="9.4583702546990403E-2"/>
    <n v="0.30042256162005299"/>
    <n v="6.3261260264224004E-2"/>
    <n v="0.50981174560276299"/>
    <n v="0.49018825439723601"/>
    <n v="643.71357298706005"/>
    <n v="3.2442846872753401"/>
    <n v="4.7474738521538704"/>
    <n v="482464.15012499999"/>
    <n v="0.107764383177404"/>
    <n v="265777.40012499999"/>
    <n v="5.9364695966620903E-2"/>
    <n v="277027.90012499969"/>
    <n v="-273535.84987500001"/>
    <n v="-70222.599875000014"/>
  </r>
  <r>
    <x v="1"/>
    <x v="1"/>
    <x v="2"/>
    <n v="3000000"/>
    <n v="540000"/>
    <n v="240000"/>
    <n v="95"/>
    <n v="6329"/>
    <n v="18046"/>
    <n v="78718"/>
    <n v="3287991.1139000002"/>
    <n v="0.16644291500255101"/>
    <n v="0.43088030588366399"/>
    <n v="0.30917493496331799"/>
    <n v="9.3501844150467597E-2"/>
    <n v="0.54918787248733403"/>
    <n v="0.45081212751266603"/>
    <n v="519.51194721125"/>
    <n v="2.85131932374783"/>
    <n v="4.3620746979940197"/>
    <n v="345164.6139"/>
    <n v="0.10497735606425899"/>
    <n v="129417.1439"/>
    <n v="3.9360551600303398E-2"/>
    <n v="287991.11390000023"/>
    <n v="-194835.3861"/>
    <n v="-110582.8561"/>
  </r>
  <r>
    <x v="1"/>
    <x v="1"/>
    <x v="3"/>
    <n v="2500000"/>
    <n v="450000"/>
    <n v="200000"/>
    <n v="70"/>
    <n v="4672"/>
    <n v="13669"/>
    <n v="59673"/>
    <n v="2556790.100075"/>
    <n v="0.15851608514446"/>
    <n v="0.47137274934678702"/>
    <n v="0.27991599243090198"/>
    <n v="9.0195173077850799E-2"/>
    <n v="0.44476717980941899"/>
    <n v="0.55523282019058096"/>
    <n v="547.258154981806"/>
    <n v="2.92572773972603"/>
    <n v="4.36557173165557"/>
    <n v="263711.10007500002"/>
    <n v="0.10314147417391201"/>
    <n v="99400.960074999806"/>
    <n v="3.8877246932426703E-2"/>
    <n v="56790.100074999966"/>
    <n v="-186288.89992499998"/>
    <n v="-100599.03992500019"/>
  </r>
  <r>
    <x v="1"/>
    <x v="2"/>
    <x v="4"/>
    <n v="2500000"/>
    <n v="450000"/>
    <n v="200000"/>
    <n v="87"/>
    <n v="4567"/>
    <n v="13021"/>
    <n v="54943"/>
    <n v="2300387.8325999998"/>
    <n v="0.21904307797980699"/>
    <n v="0.31053600070237097"/>
    <n v="0.31433114431958098"/>
    <n v="0.156089776998241"/>
    <n v="0.560471439784471"/>
    <n v="0.439528560215529"/>
    <n v="503.69779562075797"/>
    <n v="2.8511057587037398"/>
    <n v="4.2195683895246097"/>
    <n v="246656.33259999999"/>
    <n v="0.107223803353723"/>
    <n v="80651.862599999804"/>
    <n v="3.5060115280145403E-2"/>
    <n v="-199612.16740000015"/>
    <n v="-203343.66740000001"/>
    <n v="-119348.1374000002"/>
  </r>
  <r>
    <x v="1"/>
    <x v="2"/>
    <x v="5"/>
    <n v="1500000"/>
    <n v="270000"/>
    <n v="120000"/>
    <n v="68"/>
    <n v="2878"/>
    <n v="7967"/>
    <n v="30500"/>
    <n v="1368814.0918000001"/>
    <n v="0"/>
    <n v="0.15015597050854401"/>
    <n v="0.65956959181562402"/>
    <n v="0.19027443767583199"/>
    <n v="0.32324661679816302"/>
    <n v="0.67675338320183698"/>
    <n v="475.61295753995802"/>
    <n v="2.7682418346073701"/>
    <n v="3.82829170327601"/>
    <n v="209783.09179999999"/>
    <n v="0.15325900942774001"/>
    <n v="105373.18180000001"/>
    <n v="7.6981368347423598E-2"/>
    <n v="-131185.90819999995"/>
    <n v="-60216.908200000005"/>
    <n v="-14626.818199999994"/>
  </r>
  <r>
    <x v="2"/>
    <x v="0"/>
    <x v="0"/>
    <n v="5800000"/>
    <n v="1044000"/>
    <n v="464000"/>
    <n v="86"/>
    <n v="6948"/>
    <n v="22732"/>
    <n v="120298"/>
    <n v="5113960.0798500003"/>
    <n v="0.50890976202660099"/>
    <n v="0.26262388220273197"/>
    <n v="0.17943600848892699"/>
    <n v="4.9030347281739897E-2"/>
    <n v="0.66390927405314903"/>
    <n v="0.33609072594685002"/>
    <n v="736.03340239637305"/>
    <n v="3.2717328727691402"/>
    <n v="5.2920112616575796"/>
    <n v="642343.57984999998"/>
    <n v="0.12560590419564599"/>
    <n v="402587.64984999999"/>
    <n v="7.8723267988788898E-2"/>
    <n v="-686039.92014999967"/>
    <n v="-401656.42015000002"/>
    <n v="-61412.350150000013"/>
  </r>
  <r>
    <x v="2"/>
    <x v="0"/>
    <x v="1"/>
    <n v="4800000"/>
    <n v="864000"/>
    <n v="384000"/>
    <n v="96"/>
    <n v="6776"/>
    <n v="22200"/>
    <n v="106915"/>
    <n v="4719684.2363999998"/>
    <n v="0.510407126417734"/>
    <n v="0.18357006727654601"/>
    <n v="0.23893201477397"/>
    <n v="6.7090791531750196E-2"/>
    <n v="0.47058639172736499"/>
    <n v="0.52941360827263495"/>
    <n v="696.52955082644598"/>
    <n v="3.27626918536009"/>
    <n v="4.8159909909909899"/>
    <n v="723022.98640000005"/>
    <n v="0.153193084576246"/>
    <n v="504917.18640000001"/>
    <n v="0.10698113710783599"/>
    <n v="-80315.76360000018"/>
    <n v="-140977.01359999995"/>
    <n v="120917.18640000001"/>
  </r>
  <r>
    <x v="2"/>
    <x v="1"/>
    <x v="2"/>
    <n v="3600000"/>
    <n v="720000"/>
    <n v="360000"/>
    <n v="105"/>
    <n v="6723"/>
    <n v="19583"/>
    <n v="87806"/>
    <n v="3862425.5062500001"/>
    <n v="0.14732589251992401"/>
    <n v="0.38145564854672298"/>
    <n v="0.38380341156126602"/>
    <n v="8.7415047372086802E-2"/>
    <n v="0.53592923987801"/>
    <n v="0.46407076012199"/>
    <n v="574.509223003123"/>
    <n v="2.9128365313104299"/>
    <n v="4.4837869580758802"/>
    <n v="541966.00624999998"/>
    <n v="0.14031752984569301"/>
    <n v="321008.64624999999"/>
    <n v="8.3110637533477E-2"/>
    <n v="262425.50625000009"/>
    <n v="-178033.99375000002"/>
    <n v="-38991.353750000009"/>
  </r>
  <r>
    <x v="2"/>
    <x v="2"/>
    <x v="4"/>
    <n v="2600000"/>
    <n v="468000"/>
    <n v="208000"/>
    <n v="95"/>
    <n v="5068"/>
    <n v="14393"/>
    <n v="60859"/>
    <n v="2669652.8576000002"/>
    <n v="0.25292493264724297"/>
    <n v="0.279531195928925"/>
    <n v="0.33685345981965897"/>
    <n v="0.130690411604173"/>
    <n v="0.56469497571877802"/>
    <n v="0.43530502428122098"/>
    <n v="526.76654648776605"/>
    <n v="2.8399763220205201"/>
    <n v="4.2283749044674499"/>
    <n v="407514.85759999999"/>
    <n v="0.15264713404212199"/>
    <n v="229815.79759999999"/>
    <n v="8.6084524789714706E-2"/>
    <n v="69652.857600000221"/>
    <n v="-60485.142400000012"/>
    <n v="21815.797599999991"/>
  </r>
  <r>
    <x v="2"/>
    <x v="1"/>
    <x v="3"/>
    <n v="3000000"/>
    <n v="540000"/>
    <n v="240000"/>
    <n v="67"/>
    <n v="4597"/>
    <n v="13713"/>
    <n v="59463"/>
    <n v="2641705.9314000001"/>
    <n v="9.0810864732723998E-2"/>
    <n v="0.51220974065152902"/>
    <n v="0.31829016371795499"/>
    <n v="7.8689230897791604E-2"/>
    <n v="0.47151451257100402"/>
    <n v="0.52848548742899604"/>
    <n v="574.65867552751797"/>
    <n v="2.9830324124429"/>
    <n v="4.3362502734631398"/>
    <n v="386484.9314"/>
    <n v="0.14630126949640401"/>
    <n v="229154.7414"/>
    <n v="8.6744985002383299E-2"/>
    <n v="-358294.06859999988"/>
    <n v="-153515.0686"/>
    <n v="-10845.258600000001"/>
  </r>
  <r>
    <x v="2"/>
    <x v="2"/>
    <x v="5"/>
    <n v="1700000"/>
    <n v="306000"/>
    <n v="136000"/>
    <n v="77"/>
    <n v="3137"/>
    <n v="8472"/>
    <n v="31329"/>
    <n v="1507905.828"/>
    <n v="0"/>
    <n v="0.121716049233281"/>
    <n v="0.69724341419549196"/>
    <n v="0.18104053657122701"/>
    <n v="0.25796676833322801"/>
    <n v="0.74203323166677204"/>
    <n v="480.68403825310799"/>
    <n v="2.70066942939114"/>
    <n v="3.6979461756373899"/>
    <n v="300443.07799999998"/>
    <n v="0.19924525286734299"/>
    <n v="193977.76800000001"/>
    <n v="0.12864050552631701"/>
    <n v="-192094.17200000002"/>
    <n v="-5556.9220000000205"/>
    <n v="57977.7680000000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9A12B3-2334-49DC-8D69-8B38848614CD}" name="PivotTable2" cacheId="2"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3:P35" firstHeaderRow="0" firstDataRow="1" firstDataCol="2"/>
  <pivotFields count="27">
    <pivotField axis="axisRow" outline="0" showAll="0" sortType="descending">
      <items count="4">
        <item x="2"/>
        <item x="1"/>
        <item x="0"/>
        <item t="default"/>
      </items>
      <extLst>
        <ext xmlns:x14="http://schemas.microsoft.com/office/spreadsheetml/2009/9/main" uri="{2946ED86-A175-432a-8AC1-64E0C546D7DE}">
          <x14:pivotField fillDownLabels="1"/>
        </ext>
      </extLst>
    </pivotField>
    <pivotField showAll="0">
      <items count="4">
        <item x="0"/>
        <item x="2"/>
        <item x="1"/>
        <item t="default"/>
      </items>
    </pivotField>
    <pivotField axis="axisRow" showAll="0">
      <items count="7">
        <item x="2"/>
        <item x="3"/>
        <item x="0"/>
        <item x="1"/>
        <item x="4"/>
        <item x="5"/>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s>
  <rowFields count="2">
    <field x="0"/>
    <field x="2"/>
  </rowFields>
  <rowItems count="22">
    <i>
      <x/>
      <x/>
    </i>
    <i r="1">
      <x v="1"/>
    </i>
    <i r="1">
      <x v="2"/>
    </i>
    <i r="1">
      <x v="3"/>
    </i>
    <i r="1">
      <x v="4"/>
    </i>
    <i r="1">
      <x v="5"/>
    </i>
    <i t="default">
      <x/>
    </i>
    <i>
      <x v="1"/>
      <x/>
    </i>
    <i r="1">
      <x v="1"/>
    </i>
    <i r="1">
      <x v="2"/>
    </i>
    <i r="1">
      <x v="3"/>
    </i>
    <i r="1">
      <x v="4"/>
    </i>
    <i r="1">
      <x v="5"/>
    </i>
    <i t="default">
      <x v="1"/>
    </i>
    <i>
      <x v="2"/>
      <x/>
    </i>
    <i r="1">
      <x v="1"/>
    </i>
    <i r="1">
      <x v="2"/>
    </i>
    <i r="1">
      <x v="3"/>
    </i>
    <i r="1">
      <x v="4"/>
    </i>
    <i r="1">
      <x v="5"/>
    </i>
    <i t="default">
      <x v="2"/>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Sales" fld="10" baseField="2" baseItem="0" numFmtId="164"/>
    <dataField name="Sales Var to Goal" fld="24" baseField="2" baseItem="2" numFmtId="166"/>
    <dataField name="Top Tier %" fld="11" subtotal="average" baseField="2" baseItem="2" numFmtId="9"/>
    <dataField name="Large %" fld="12" subtotal="average" baseField="2" baseItem="2" numFmtId="9"/>
    <dataField name="Medium %" fld="13" subtotal="average" baseField="2" baseItem="4" numFmtId="9"/>
    <dataField name="Small %" fld="14" subtotal="average" baseField="2" baseItem="4" numFmtId="9"/>
    <dataField name="Nat %" fld="15" subtotal="average" baseField="2" baseItem="2" numFmtId="9"/>
    <dataField name="Reg %" fld="16" subtotal="average" baseField="2" baseItem="4" numFmtId="9"/>
    <dataField name="Gross Profit" fld="20" baseField="2" baseItem="2" numFmtId="164"/>
    <dataField name="GP Var to Goal" fld="25" baseField="2" baseItem="4" numFmtId="166"/>
    <dataField name="GP %" fld="21" subtotal="average" baseField="2" baseItem="4" numFmtId="9"/>
    <dataField name="Net Profit" fld="22" baseField="2" baseItem="4" numFmtId="164"/>
    <dataField name="NP Var to Goal" fld="26" baseField="2" baseItem="3" numFmtId="166"/>
    <dataField name="NP %" fld="23" subtotal="average" baseField="2" baseItem="4" numFmtId="9"/>
  </dataFields>
  <formats count="1">
    <format dxfId="0">
      <pivotArea dataOnly="0" labelOnly="1" outline="0" fieldPosition="0">
        <references count="1">
          <reference field="4294967294" count="14">
            <x v="0"/>
            <x v="1"/>
            <x v="2"/>
            <x v="3"/>
            <x v="4"/>
            <x v="5"/>
            <x v="6"/>
            <x v="7"/>
            <x v="8"/>
            <x v="9"/>
            <x v="10"/>
            <x v="11"/>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AB2B650-6567-4999-B74E-36A95C19AB9E}"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O22" firstHeaderRow="0" firstDataRow="1" firstDataCol="3"/>
  <pivotFields count="16">
    <pivotField axis="axisRow" outline="0" showAll="0" defaultSubtotal="0">
      <items count="3">
        <item h="1" x="0"/>
        <item h="1" x="1"/>
        <item x="2"/>
      </items>
      <extLst>
        <ext xmlns:x14="http://schemas.microsoft.com/office/spreadsheetml/2009/9/main" uri="{2946ED86-A175-432a-8AC1-64E0C546D7DE}">
          <x14:pivotField fillDownLabels="1"/>
        </ext>
      </extLst>
    </pivotField>
    <pivotField axis="axisRow" outline="0" showAll="0" defaultSubtotal="0">
      <items count="6">
        <item x="0"/>
        <item x="1"/>
        <item x="2"/>
        <item x="3"/>
        <item x="4"/>
        <item x="5"/>
      </items>
      <extLst>
        <ext xmlns:x14="http://schemas.microsoft.com/office/spreadsheetml/2009/9/main" uri="{2946ED86-A175-432a-8AC1-64E0C546D7DE}">
          <x14:pivotField fillDownLabels="1"/>
        </ext>
      </extLst>
    </pivotField>
    <pivotField axis="axisRow" outline="0" showAll="0" defaultSubtotal="0">
      <items count="3">
        <item x="0"/>
        <item x="1"/>
        <item x="2"/>
      </items>
      <extLst>
        <ext xmlns:x14="http://schemas.microsoft.com/office/spreadsheetml/2009/9/main" uri="{2946ED86-A175-432a-8AC1-64E0C546D7DE}">
          <x14:pivotField fillDownLabels="1"/>
        </ext>
      </extLst>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3">
    <field x="0"/>
    <field x="1"/>
    <field x="2"/>
  </rowFields>
  <rowItems count="19">
    <i>
      <x v="2"/>
      <x/>
      <x/>
    </i>
    <i r="2">
      <x v="1"/>
    </i>
    <i r="2">
      <x v="2"/>
    </i>
    <i r="1">
      <x v="1"/>
      <x/>
    </i>
    <i r="2">
      <x v="1"/>
    </i>
    <i r="2">
      <x v="2"/>
    </i>
    <i r="1">
      <x v="2"/>
      <x/>
    </i>
    <i r="2">
      <x v="1"/>
    </i>
    <i r="2">
      <x v="2"/>
    </i>
    <i r="1">
      <x v="3"/>
      <x/>
    </i>
    <i r="2">
      <x v="1"/>
    </i>
    <i r="2">
      <x v="2"/>
    </i>
    <i r="1">
      <x v="4"/>
      <x/>
    </i>
    <i r="2">
      <x v="1"/>
    </i>
    <i r="2">
      <x v="2"/>
    </i>
    <i r="1">
      <x v="5"/>
      <x/>
    </i>
    <i r="2">
      <x v="1"/>
    </i>
    <i r="2">
      <x v="2"/>
    </i>
    <i t="grand">
      <x/>
    </i>
  </rowItems>
  <colFields count="1">
    <field x="-2"/>
  </colFields>
  <colItems count="12">
    <i>
      <x/>
    </i>
    <i i="1">
      <x v="1"/>
    </i>
    <i i="2">
      <x v="2"/>
    </i>
    <i i="3">
      <x v="3"/>
    </i>
    <i i="4">
      <x v="4"/>
    </i>
    <i i="5">
      <x v="5"/>
    </i>
    <i i="6">
      <x v="6"/>
    </i>
    <i i="7">
      <x v="7"/>
    </i>
    <i i="8">
      <x v="8"/>
    </i>
    <i i="9">
      <x v="9"/>
    </i>
    <i i="10">
      <x v="10"/>
    </i>
    <i i="11">
      <x v="11"/>
    </i>
  </colItems>
  <dataFields count="12">
    <dataField name="Sum of Jan" fld="3" baseField="0" baseItem="0"/>
    <dataField name="Sum of Feb" fld="4" baseField="0" baseItem="0"/>
    <dataField name="Sum of Mar" fld="5" baseField="0" baseItem="0"/>
    <dataField name="Sum of Apr" fld="6" baseField="0" baseItem="0"/>
    <dataField name="Sum of May" fld="7" baseField="0" baseItem="0"/>
    <dataField name="Sum of Jun" fld="8" baseField="0" baseItem="0"/>
    <dataField name="Sum of Jul" fld="9" baseField="0" baseItem="0"/>
    <dataField name="Sum of Aug" fld="10" baseField="0" baseItem="0"/>
    <dataField name="Sum of Sep" fld="11" baseField="0" baseItem="0"/>
    <dataField name="Sum of Oct" fld="12" baseField="0" baseItem="0"/>
    <dataField name="Sum of Nov" fld="13" baseField="0" baseItem="0"/>
    <dataField name="Sum of Dec"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r" xr10:uid="{89355482-C5F7-460F-AA72-527A4DB2E13D}" sourceName="Yr">
  <pivotTables>
    <pivotTable tabId="10" name="PivotTable2"/>
  </pivotTables>
  <data>
    <tabular pivotCacheId="1250609354" sortOrder="descending">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 xr10:uid="{4D4ABA45-CDD9-4F0D-83A3-F247658381E2}" sourceName="Division">
  <pivotTables>
    <pivotTable tabId="10" name="PivotTable2"/>
  </pivotTables>
  <data>
    <tabular pivotCacheId="1250609354">
      <items count="3">
        <i x="0" s="1"/>
        <i x="2"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Name" xr10:uid="{9E8640CD-98FD-4008-839E-5256E5583475}" sourceName="RegionName">
  <pivotTables>
    <pivotTable tabId="10" name="PivotTable2"/>
  </pivotTables>
  <data>
    <tabular pivotCacheId="1250609354">
      <items count="6">
        <i x="2" s="1"/>
        <i x="3" s="1"/>
        <i x="0" s="1"/>
        <i x="1" s="1"/>
        <i x="4" s="1"/>
        <i x="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r1" xr10:uid="{D1B89AAF-137D-4AB5-9EDE-ACF39427C029}" sourceName="Yr">
  <pivotTables>
    <pivotTable tabId="12" name="PivotTable1"/>
  </pivotTables>
  <data>
    <tabular pivotCacheId="135096392" sortOrder="descending">
      <items count="3">
        <i x="2" s="1"/>
        <i x="1"/>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Name1" xr10:uid="{2F23E687-8431-4EEE-BF84-50152A557A02}" sourceName="RegionName">
  <pivotTables>
    <pivotTable tabId="12" name="PivotTable1"/>
  </pivotTables>
  <data>
    <tabular pivotCacheId="135096392">
      <items count="6">
        <i x="0" s="1"/>
        <i x="1" s="1"/>
        <i x="2" s="1"/>
        <i x="3" s="1"/>
        <i x="4"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r" xr10:uid="{AD4EA033-A22B-42B3-8090-E053C3D765BC}" cache="Slicer_Yr" caption="Yr" rowHeight="257175"/>
  <slicer name="Division" xr10:uid="{666BFC30-E4DC-4E1C-B6E0-B75707C2AB73}" cache="Slicer_Division" caption="Division" rowHeight="257175"/>
  <slicer name="RegionName" xr10:uid="{0B98D2DC-CBB1-4C23-9BFB-B1F8F83DEA35}" cache="Slicer_RegionName" caption="RegionName" columnCount="2"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r 1" xr10:uid="{4933BFC3-C382-4C57-9A7F-56905471740C}" cache="Slicer_Yr1" caption="Yr" rowHeight="257175"/>
  <slicer name="RegionName 1" xr10:uid="{4C052536-43D7-41F3-92D0-4B392AFB30CB}" cache="Slicer_RegionName1" caption="RegionName" columnCount="2"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ivotTable" Target="../pivotTables/pivotTable1.xml"/><Relationship Id="rId5" Type="http://schemas.openxmlformats.org/officeDocument/2006/relationships/comments" Target="../comments3.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8AB9-BB70-4151-A307-F7472026E70B}">
  <sheetPr>
    <pageSetUpPr fitToPage="1"/>
  </sheetPr>
  <dimension ref="A1:W36"/>
  <sheetViews>
    <sheetView showGridLines="0" tabSelected="1" workbookViewId="0">
      <selection activeCell="Z21" sqref="Z21"/>
    </sheetView>
  </sheetViews>
  <sheetFormatPr defaultRowHeight="15" x14ac:dyDescent="0.25"/>
  <cols>
    <col min="1" max="1" width="12.42578125" customWidth="1"/>
    <col min="2" max="2" width="15.5703125" bestFit="1" customWidth="1"/>
    <col min="3" max="4" width="3.7109375" customWidth="1"/>
    <col min="5" max="5" width="14.5703125" bestFit="1" customWidth="1"/>
    <col min="6" max="6" width="11.140625" bestFit="1" customWidth="1"/>
    <col min="7" max="7" width="10.7109375" customWidth="1"/>
    <col min="8" max="8" width="6.7109375" style="2" customWidth="1"/>
    <col min="9" max="9" width="9.85546875" customWidth="1"/>
    <col min="10" max="10" width="6.7109375" customWidth="1"/>
    <col min="11" max="11" width="10" style="21" bestFit="1" customWidth="1"/>
    <col min="12" max="12" width="7.85546875" style="1" customWidth="1"/>
    <col min="13" max="14" width="7.42578125" style="13" customWidth="1"/>
    <col min="15" max="15" width="4.7109375" customWidth="1"/>
    <col min="17" max="17" width="11.140625" bestFit="1" customWidth="1"/>
    <col min="18" max="18" width="10.140625" bestFit="1" customWidth="1"/>
    <col min="19" max="20" width="11.140625" bestFit="1" customWidth="1"/>
    <col min="21" max="22" width="10.140625" bestFit="1" customWidth="1"/>
    <col min="23" max="23" width="11.140625" bestFit="1" customWidth="1"/>
    <col min="24" max="24" width="9.140625" customWidth="1"/>
  </cols>
  <sheetData>
    <row r="1" spans="1:23" x14ac:dyDescent="0.25">
      <c r="A1" s="96" t="s">
        <v>29</v>
      </c>
      <c r="B1" s="26"/>
      <c r="C1" s="26"/>
      <c r="H1" s="40"/>
    </row>
    <row r="2" spans="1:23" ht="15.75" x14ac:dyDescent="0.25">
      <c r="A2" s="24"/>
      <c r="B2" s="26"/>
      <c r="C2" s="26"/>
      <c r="E2" s="28" t="s">
        <v>113</v>
      </c>
      <c r="F2" s="28"/>
      <c r="G2" s="28"/>
      <c r="H2" s="41"/>
      <c r="I2" s="28"/>
      <c r="J2" s="28"/>
      <c r="K2" s="43"/>
      <c r="L2" s="44"/>
      <c r="M2" s="45"/>
      <c r="N2" s="45"/>
      <c r="O2" s="28"/>
      <c r="P2" s="28"/>
      <c r="Q2" s="28"/>
      <c r="R2" s="28"/>
      <c r="S2" s="28"/>
      <c r="T2" s="28"/>
      <c r="U2" s="28"/>
      <c r="V2" s="28"/>
      <c r="W2" s="28"/>
    </row>
    <row r="3" spans="1:23" ht="15.75" x14ac:dyDescent="0.25">
      <c r="A3" s="25" t="s">
        <v>30</v>
      </c>
      <c r="B3" s="30">
        <v>2024</v>
      </c>
      <c r="C3" s="37"/>
    </row>
    <row r="4" spans="1:23" x14ac:dyDescent="0.25">
      <c r="A4" s="26"/>
      <c r="B4" s="38"/>
      <c r="C4" s="26"/>
      <c r="E4" s="16" t="s">
        <v>45</v>
      </c>
      <c r="F4" s="29">
        <f>Select_Year</f>
        <v>2024</v>
      </c>
      <c r="Q4" s="16" t="s">
        <v>45</v>
      </c>
      <c r="R4" s="29">
        <f>Select_Year</f>
        <v>2024</v>
      </c>
    </row>
    <row r="5" spans="1:23" s="28" customFormat="1" ht="15.75" x14ac:dyDescent="0.25">
      <c r="A5" s="25" t="s">
        <v>44</v>
      </c>
      <c r="B5" s="30" t="s">
        <v>1</v>
      </c>
      <c r="C5" s="26"/>
      <c r="E5" s="18"/>
      <c r="F5" s="18"/>
      <c r="G5" s="17" t="s">
        <v>37</v>
      </c>
      <c r="H5" s="42"/>
      <c r="I5" s="17"/>
      <c r="J5" s="17"/>
      <c r="K5" s="46" t="s">
        <v>52</v>
      </c>
      <c r="L5" s="52" t="s">
        <v>39</v>
      </c>
      <c r="M5" s="55" t="s">
        <v>40</v>
      </c>
      <c r="N5" s="55" t="s">
        <v>42</v>
      </c>
      <c r="O5"/>
      <c r="P5"/>
      <c r="Q5" s="100" t="str">
        <f>Select_Metric</f>
        <v>Sales</v>
      </c>
      <c r="R5" s="100"/>
      <c r="S5" s="100"/>
      <c r="T5" s="100"/>
      <c r="U5" s="100"/>
      <c r="V5" s="100"/>
      <c r="W5" s="100"/>
    </row>
    <row r="6" spans="1:23" x14ac:dyDescent="0.25">
      <c r="A6" s="26"/>
      <c r="B6" s="26"/>
      <c r="C6" s="26"/>
      <c r="E6" s="11" t="s">
        <v>0</v>
      </c>
      <c r="F6" s="12" t="s">
        <v>1</v>
      </c>
      <c r="G6" s="12" t="s">
        <v>41</v>
      </c>
      <c r="H6" s="39" t="s">
        <v>3</v>
      </c>
      <c r="I6" s="12" t="s">
        <v>4</v>
      </c>
      <c r="J6" s="19" t="s">
        <v>3</v>
      </c>
      <c r="K6" s="47" t="s">
        <v>53</v>
      </c>
      <c r="L6" s="53" t="s">
        <v>38</v>
      </c>
      <c r="M6" s="56" t="s">
        <v>38</v>
      </c>
      <c r="N6" s="56" t="s">
        <v>43</v>
      </c>
      <c r="Q6" s="17" t="s">
        <v>18</v>
      </c>
      <c r="R6" s="17" t="s">
        <v>19</v>
      </c>
      <c r="S6" s="17" t="s">
        <v>20</v>
      </c>
      <c r="T6" s="17" t="s">
        <v>21</v>
      </c>
      <c r="U6" s="17" t="s">
        <v>22</v>
      </c>
      <c r="V6" s="17" t="s">
        <v>23</v>
      </c>
      <c r="W6" s="17" t="s">
        <v>24</v>
      </c>
    </row>
    <row r="7" spans="1:23" x14ac:dyDescent="0.25">
      <c r="E7" t="s">
        <v>32</v>
      </c>
      <c r="F7" s="1">
        <f>SUMIFS(Data_Reg_Sum!$K:$K,Data_Reg_Sum!$C:$C,$E7,Data_Reg_Sum!$A:$A,Select_Year)</f>
        <v>3862425.5062500001</v>
      </c>
      <c r="G7" s="4">
        <f>SUMIFS(Data_Reg_Sum!$U:$U,Data_Reg_Sum!$C:$C,$E7,Data_Reg_Sum!$A:$A,Select_Year)</f>
        <v>541966.00624999998</v>
      </c>
      <c r="H7" s="2">
        <f>IFERROR(G7/F7,0)</f>
        <v>0.14031752984569293</v>
      </c>
      <c r="I7" s="4">
        <f>SUMIFS(Data_Reg_Sum!$W:$W,Data_Reg_Sum!$C:$C,$E7,Data_Reg_Sum!$A:$A,Select_Year)</f>
        <v>321008.64624999999</v>
      </c>
      <c r="J7" s="2">
        <f>IFERROR(I7/F7,0)</f>
        <v>8.3110637533476958E-2</v>
      </c>
      <c r="K7" s="21">
        <f>SUMIFS(Data_Reg_Sum!$G:$G,Data_Reg_Sum!$C:$C,$E7,Data_Reg_Sum!$A:$A,Select_Year)</f>
        <v>105</v>
      </c>
      <c r="L7" s="1">
        <f>SUMIFS(Data_Reg_Sum!$R:$R,Data_Reg_Sum!$C:$C,$E7,Data_Reg_Sum!$A:$A,Select_Year)</f>
        <v>574.509223003123</v>
      </c>
      <c r="M7" s="13">
        <f>SUMIFS(Data_Reg_Sum!$S:$S,Data_Reg_Sum!$C:$C,$E7,Data_Reg_Sum!$A:$A,Select_Year)</f>
        <v>2.9128365313104299</v>
      </c>
      <c r="N7" s="13">
        <f>SUMIFS(Data_Reg_Sum!$T:$T,Data_Reg_Sum!$C:$C,$E7,Data_Reg_Sum!$A:$A,Select_Year)</f>
        <v>4.4837869580758802</v>
      </c>
      <c r="O7" s="5"/>
      <c r="P7" s="16" t="s">
        <v>5</v>
      </c>
      <c r="Q7" s="4">
        <f>SUMIFS(Data_Reg_Month_Sum!$D:$D,Data_Reg_Month_Sum!$P:$P,Q$6,Data_Reg_Month_Sum!$A:$A,Select_Year,Data_Reg_Month_Sum!$C:$C,Select_Metric)</f>
        <v>278279.30310000002</v>
      </c>
      <c r="R7" s="4">
        <f>SUMIFS(Data_Reg_Month_Sum!$D:$D,Data_Reg_Month_Sum!$P:$P,R$6,Data_Reg_Month_Sum!$A:$A,Select_Year,Data_Reg_Month_Sum!$C:$C,Select_Metric)</f>
        <v>200148.84575000001</v>
      </c>
      <c r="S7" s="4">
        <f>SUMIFS(Data_Reg_Month_Sum!$D:$D,Data_Reg_Month_Sum!$P:$P,S$6,Data_Reg_Month_Sum!$A:$A,Select_Year,Data_Reg_Month_Sum!$C:$C,Select_Metric)</f>
        <v>445178.14659999998</v>
      </c>
      <c r="T7" s="4">
        <f>SUMIFS(Data_Reg_Month_Sum!$D:$D,Data_Reg_Month_Sum!$P:$P,T$6,Data_Reg_Month_Sum!$A:$A,Select_Year,Data_Reg_Month_Sum!$C:$C,Select_Metric)</f>
        <v>398619.87884999998</v>
      </c>
      <c r="U7" s="4">
        <f>SUMIFS(Data_Reg_Month_Sum!$D:$D,Data_Reg_Month_Sum!$P:$P,U$6,Data_Reg_Month_Sum!$A:$A,Select_Year,Data_Reg_Month_Sum!$C:$C,Select_Metric)</f>
        <v>201988.1452</v>
      </c>
      <c r="V7" s="4">
        <f>SUMIFS(Data_Reg_Month_Sum!$D:$D,Data_Reg_Month_Sum!$P:$P,V$6,Data_Reg_Month_Sum!$A:$A,Select_Year,Data_Reg_Month_Sum!$C:$C,Select_Metric)</f>
        <v>115691.6908</v>
      </c>
      <c r="W7" s="22">
        <f>SUM(Q7:V7)</f>
        <v>1639906.0103</v>
      </c>
    </row>
    <row r="8" spans="1:23" x14ac:dyDescent="0.25">
      <c r="E8" t="s">
        <v>35</v>
      </c>
      <c r="F8" s="8">
        <f>SUMIFS(Data_Reg_Sum!$K:$K,Data_Reg_Sum!$C:$C,$E8,Data_Reg_Sum!$A:$A,Select_Year)</f>
        <v>2641705.9314000001</v>
      </c>
      <c r="G8" s="9">
        <f>SUMIFS(Data_Reg_Sum!$U:$U,Data_Reg_Sum!$C:$C,$E8,Data_Reg_Sum!$A:$A,Select_Year)</f>
        <v>386484.9314</v>
      </c>
      <c r="H8" s="10">
        <f>IFERROR(G8/F8,0)</f>
        <v>0.14630126949640387</v>
      </c>
      <c r="I8" s="9">
        <f>SUMIFS(Data_Reg_Sum!$W:$W,Data_Reg_Sum!$C:$C,$E8,Data_Reg_Sum!$A:$A,Select_Year)</f>
        <v>229154.7414</v>
      </c>
      <c r="J8" s="10">
        <f>IFERROR(I8/F8,0)</f>
        <v>8.6744985002383299E-2</v>
      </c>
      <c r="K8" s="49">
        <f>SUMIFS(Data_Reg_Sum!$G:$G,Data_Reg_Sum!$C:$C,$E8,Data_Reg_Sum!$A:$A,Select_Year)</f>
        <v>67</v>
      </c>
      <c r="L8" s="8">
        <f>SUMIFS(Data_Reg_Sum!$R:$R,Data_Reg_Sum!$C:$C,$E8,Data_Reg_Sum!$A:$A,Select_Year)</f>
        <v>574.65867552751797</v>
      </c>
      <c r="M8" s="14">
        <f>SUMIFS(Data_Reg_Sum!$S:$S,Data_Reg_Sum!$C:$C,$E8,Data_Reg_Sum!$A:$A,Select_Year)</f>
        <v>2.9830324124429</v>
      </c>
      <c r="N8" s="14">
        <f>SUMIFS(Data_Reg_Sum!$T:$T,Data_Reg_Sum!$C:$C,$E8,Data_Reg_Sum!$A:$A,Select_Year)</f>
        <v>4.3362502734631398</v>
      </c>
      <c r="P8" s="16" t="s">
        <v>6</v>
      </c>
      <c r="Q8" s="4">
        <f>SUMIFS(Data_Reg_Month_Sum!$E:$E,Data_Reg_Month_Sum!$P:$P,Q$6,Data_Reg_Month_Sum!$A:$A,Select_Year,Data_Reg_Month_Sum!$C:$C,Select_Metric)</f>
        <v>232586.609</v>
      </c>
      <c r="R8" s="4">
        <f>SUMIFS(Data_Reg_Month_Sum!$E:$E,Data_Reg_Month_Sum!$P:$P,R$6,Data_Reg_Month_Sum!$A:$A,Select_Year,Data_Reg_Month_Sum!$C:$C,Select_Metric)</f>
        <v>155026.05194999999</v>
      </c>
      <c r="S8" s="4">
        <f>SUMIFS(Data_Reg_Month_Sum!$E:$E,Data_Reg_Month_Sum!$P:$P,S$6,Data_Reg_Month_Sum!$A:$A,Select_Year,Data_Reg_Month_Sum!$C:$C,Select_Metric)</f>
        <v>437756.3676</v>
      </c>
      <c r="T8" s="4">
        <f>SUMIFS(Data_Reg_Month_Sum!$E:$E,Data_Reg_Month_Sum!$P:$P,T$6,Data_Reg_Month_Sum!$A:$A,Select_Year,Data_Reg_Month_Sum!$C:$C,Select_Metric)</f>
        <v>393260.83590000001</v>
      </c>
      <c r="U8" s="4">
        <f>SUMIFS(Data_Reg_Month_Sum!$E:$E,Data_Reg_Month_Sum!$P:$P,U$6,Data_Reg_Month_Sum!$A:$A,Select_Year,Data_Reg_Month_Sum!$C:$C,Select_Metric)</f>
        <v>184773.9583</v>
      </c>
      <c r="V8" s="4">
        <f>SUMIFS(Data_Reg_Month_Sum!$E:$E,Data_Reg_Month_Sum!$P:$P,V$6,Data_Reg_Month_Sum!$A:$A,Select_Year,Data_Reg_Month_Sum!$C:$C,Select_Metric)</f>
        <v>102431.59759999999</v>
      </c>
      <c r="W8" s="22">
        <f t="shared" ref="W8:W18" si="0">SUM(Q8:V8)</f>
        <v>1505835.42035</v>
      </c>
    </row>
    <row r="9" spans="1:23" x14ac:dyDescent="0.25">
      <c r="E9" t="s">
        <v>69</v>
      </c>
      <c r="F9" s="1">
        <f>SUM(F7:F8)</f>
        <v>6504131.4376500007</v>
      </c>
      <c r="G9" s="1">
        <f>SUM(G7:G8)</f>
        <v>928450.93764999998</v>
      </c>
      <c r="H9" s="2">
        <f>IFERROR(G9/F9,0)</f>
        <v>0.14274787441648895</v>
      </c>
      <c r="I9" s="1">
        <f>SUM(I7:I8)</f>
        <v>550163.38764999993</v>
      </c>
      <c r="J9" s="2">
        <f>IFERROR(I9/F9,0)</f>
        <v>8.4586757344002686E-2</v>
      </c>
      <c r="K9" s="21">
        <f>SUM(K7:K8)</f>
        <v>172</v>
      </c>
      <c r="L9" s="1">
        <f>SUMIFS(Data_Reg_Sum!$K:$K,Data_Reg_Sum!$B:$B,$E9,Data_Reg_Sum!$A:$A,Select_Year)/SUMIFS(Data_Reg_Sum!$H:$H,Data_Reg_Sum!$B:$B,$E9,Data_Reg_Sum!$A:$A,Select_Year)</f>
        <v>574.56991498674915</v>
      </c>
      <c r="M9" s="13">
        <f>SUMIFS(Data_Reg_Sum!$I:$I,Data_Reg_Sum!$B:$B,$E9,Data_Reg_Sum!$A:$A,Select_Year)/SUMIFS(Data_Reg_Sum!$H:$H,Data_Reg_Sum!$B:$B,$E9,Data_Reg_Sum!$A:$A,Select_Year)</f>
        <v>2.9413427561837455</v>
      </c>
      <c r="N9" s="13">
        <f>SUMIFS(Data_Reg_Sum!$J:$J,Data_Reg_Sum!$B:$B,$E9,Data_Reg_Sum!$A:$A,Select_Year)/SUMIFS(Data_Reg_Sum!$I:$I,Data_Reg_Sum!$B:$B,$E9,Data_Reg_Sum!$A:$A,Select_Year)</f>
        <v>4.4230237866410382</v>
      </c>
      <c r="P9" s="16" t="s">
        <v>7</v>
      </c>
      <c r="Q9" s="4">
        <f>SUMIFS(Data_Reg_Month_Sum!$F:$F,Data_Reg_Month_Sum!$P:$P,Q$6,Data_Reg_Month_Sum!$A:$A,Select_Year,Data_Reg_Month_Sum!$C:$C,Select_Metric)</f>
        <v>257475.98310000001</v>
      </c>
      <c r="R9" s="4">
        <f>SUMIFS(Data_Reg_Month_Sum!$F:$F,Data_Reg_Month_Sum!$P:$P,R$6,Data_Reg_Month_Sum!$A:$A,Select_Year,Data_Reg_Month_Sum!$C:$C,Select_Metric)</f>
        <v>142967.77720000001</v>
      </c>
      <c r="S9" s="4">
        <f>SUMIFS(Data_Reg_Month_Sum!$F:$F,Data_Reg_Month_Sum!$P:$P,S$6,Data_Reg_Month_Sum!$A:$A,Select_Year,Data_Reg_Month_Sum!$C:$C,Select_Metric)</f>
        <v>432318.45329999999</v>
      </c>
      <c r="T9" s="4">
        <f>SUMIFS(Data_Reg_Month_Sum!$F:$F,Data_Reg_Month_Sum!$P:$P,T$6,Data_Reg_Month_Sum!$A:$A,Select_Year,Data_Reg_Month_Sum!$C:$C,Select_Metric)</f>
        <v>366453.12390000001</v>
      </c>
      <c r="U9" s="4">
        <f>SUMIFS(Data_Reg_Month_Sum!$F:$F,Data_Reg_Month_Sum!$P:$P,U$6,Data_Reg_Month_Sum!$A:$A,Select_Year,Data_Reg_Month_Sum!$C:$C,Select_Metric)</f>
        <v>164463.3498</v>
      </c>
      <c r="V9" s="4">
        <f>SUMIFS(Data_Reg_Month_Sum!$F:$F,Data_Reg_Month_Sum!$P:$P,V$6,Data_Reg_Month_Sum!$A:$A,Select_Year,Data_Reg_Month_Sum!$C:$C,Select_Metric)</f>
        <v>97217.446200000006</v>
      </c>
      <c r="W9" s="22">
        <f t="shared" si="0"/>
        <v>1460896.1335</v>
      </c>
    </row>
    <row r="10" spans="1:23" s="5" customFormat="1" x14ac:dyDescent="0.25">
      <c r="K10" s="48"/>
      <c r="L10" s="54"/>
      <c r="M10" s="57"/>
      <c r="N10" s="57"/>
      <c r="O10"/>
      <c r="P10" s="16" t="s">
        <v>8</v>
      </c>
      <c r="Q10" s="4">
        <f>SUMIFS(Data_Reg_Month_Sum!$G:$G,Data_Reg_Month_Sum!$P:$P,Q$6,Data_Reg_Month_Sum!$A:$A,Select_Year,Data_Reg_Month_Sum!$C:$C,Select_Metric)</f>
        <v>305881.31719999999</v>
      </c>
      <c r="R10" s="4">
        <f>SUMIFS(Data_Reg_Month_Sum!$G:$G,Data_Reg_Month_Sum!$P:$P,R$6,Data_Reg_Month_Sum!$A:$A,Select_Year,Data_Reg_Month_Sum!$C:$C,Select_Metric)</f>
        <v>204358.3536</v>
      </c>
      <c r="S10" s="4">
        <f>SUMIFS(Data_Reg_Month_Sum!$G:$G,Data_Reg_Month_Sum!$P:$P,S$6,Data_Reg_Month_Sum!$A:$A,Select_Year,Data_Reg_Month_Sum!$C:$C,Select_Metric)</f>
        <v>444913.09940000001</v>
      </c>
      <c r="T10" s="4">
        <f>SUMIFS(Data_Reg_Month_Sum!$G:$G,Data_Reg_Month_Sum!$P:$P,T$6,Data_Reg_Month_Sum!$A:$A,Select_Year,Data_Reg_Month_Sum!$C:$C,Select_Metric)</f>
        <v>385322.5834</v>
      </c>
      <c r="U10" s="4">
        <f>SUMIFS(Data_Reg_Month_Sum!$G:$G,Data_Reg_Month_Sum!$P:$P,U$6,Data_Reg_Month_Sum!$A:$A,Select_Year,Data_Reg_Month_Sum!$C:$C,Select_Metric)</f>
        <v>182555.61379999999</v>
      </c>
      <c r="V10" s="4">
        <f>SUMIFS(Data_Reg_Month_Sum!$G:$G,Data_Reg_Month_Sum!$P:$P,V$6,Data_Reg_Month_Sum!$A:$A,Select_Year,Data_Reg_Month_Sum!$C:$C,Select_Metric)</f>
        <v>117356.2846</v>
      </c>
      <c r="W10" s="22">
        <f t="shared" si="0"/>
        <v>1640387.2519999999</v>
      </c>
    </row>
    <row r="11" spans="1:23" x14ac:dyDescent="0.25">
      <c r="E11" t="s">
        <v>31</v>
      </c>
      <c r="F11" s="1">
        <f>SUMIFS(Data_Reg_Sum!$K:$K,Data_Reg_Sum!$C:$C,$E11,Data_Reg_Sum!$A:$A,Select_Year)</f>
        <v>5113960.0798500003</v>
      </c>
      <c r="G11" s="4">
        <f>SUMIFS(Data_Reg_Sum!$U:$U,Data_Reg_Sum!$C:$C,$E11,Data_Reg_Sum!$A:$A,Select_Year)</f>
        <v>642343.57984999998</v>
      </c>
      <c r="H11" s="2">
        <f>IFERROR(G11/F11,0)</f>
        <v>0.12560590419564652</v>
      </c>
      <c r="I11" s="4">
        <f>SUMIFS(Data_Reg_Sum!$W:$W,Data_Reg_Sum!$C:$C,$E11,Data_Reg_Sum!$A:$A,Select_Year)</f>
        <v>402587.64984999999</v>
      </c>
      <c r="J11" s="2">
        <f>IFERROR(I11/F11,0)</f>
        <v>7.8723267988788925E-2</v>
      </c>
      <c r="K11" s="21">
        <f>SUMIFS(Data_Reg_Sum!$G:$G,Data_Reg_Sum!$C:$C,$E11,Data_Reg_Sum!$A:$A,Select_Year)</f>
        <v>86</v>
      </c>
      <c r="L11" s="1">
        <f>SUMIFS(Data_Reg_Sum!$R:$R,Data_Reg_Sum!$C:$C,$E11,Data_Reg_Sum!$A:$A,Select_Year)</f>
        <v>736.03340239637305</v>
      </c>
      <c r="M11" s="13">
        <f>SUMIFS(Data_Reg_Sum!$S:$S,Data_Reg_Sum!$C:$C,$E11,Data_Reg_Sum!$A:$A,Select_Year)</f>
        <v>3.2717328727691402</v>
      </c>
      <c r="N11" s="13">
        <f>SUMIFS(Data_Reg_Sum!$T:$T,Data_Reg_Sum!$C:$C,$E11,Data_Reg_Sum!$A:$A,Select_Year)</f>
        <v>5.2920112616575796</v>
      </c>
      <c r="P11" s="16" t="s">
        <v>9</v>
      </c>
      <c r="Q11" s="4">
        <f>SUMIFS(Data_Reg_Month_Sum!$H:$H,Data_Reg_Month_Sum!$P:$P,Q$6,Data_Reg_Month_Sum!$A:$A,Select_Year,Data_Reg_Month_Sum!$C:$C,Select_Metric)</f>
        <v>346393.58834999998</v>
      </c>
      <c r="R11" s="4">
        <f>SUMIFS(Data_Reg_Month_Sum!$H:$H,Data_Reg_Month_Sum!$P:$P,R$6,Data_Reg_Month_Sum!$A:$A,Select_Year,Data_Reg_Month_Sum!$C:$C,Select_Metric)</f>
        <v>212029.89499999999</v>
      </c>
      <c r="S11" s="4">
        <f>SUMIFS(Data_Reg_Month_Sum!$H:$H,Data_Reg_Month_Sum!$P:$P,S$6,Data_Reg_Month_Sum!$A:$A,Select_Year,Data_Reg_Month_Sum!$C:$C,Select_Metric)</f>
        <v>388826.59480000002</v>
      </c>
      <c r="T11" s="4">
        <f>SUMIFS(Data_Reg_Month_Sum!$H:$H,Data_Reg_Month_Sum!$P:$P,T$6,Data_Reg_Month_Sum!$A:$A,Select_Year,Data_Reg_Month_Sum!$C:$C,Select_Metric)</f>
        <v>405457.79680000001</v>
      </c>
      <c r="U11" s="4">
        <f>SUMIFS(Data_Reg_Month_Sum!$H:$H,Data_Reg_Month_Sum!$P:$P,U$6,Data_Reg_Month_Sum!$A:$A,Select_Year,Data_Reg_Month_Sum!$C:$C,Select_Metric)</f>
        <v>231676.77929999999</v>
      </c>
      <c r="V11" s="4">
        <f>SUMIFS(Data_Reg_Month_Sum!$H:$H,Data_Reg_Month_Sum!$P:$P,V$6,Data_Reg_Month_Sum!$A:$A,Select_Year,Data_Reg_Month_Sum!$C:$C,Select_Metric)</f>
        <v>150132.22779999999</v>
      </c>
      <c r="W11" s="22">
        <f t="shared" si="0"/>
        <v>1734516.8820500001</v>
      </c>
    </row>
    <row r="12" spans="1:23" x14ac:dyDescent="0.25">
      <c r="E12" t="s">
        <v>33</v>
      </c>
      <c r="F12" s="8">
        <f>SUMIFS(Data_Reg_Sum!$K:$K,Data_Reg_Sum!$C:$C,$E12,Data_Reg_Sum!$A:$A,Select_Year)</f>
        <v>4719684.2363999998</v>
      </c>
      <c r="G12" s="9">
        <f>SUMIFS(Data_Reg_Sum!$U:$U,Data_Reg_Sum!$C:$C,$E12,Data_Reg_Sum!$A:$A,Select_Year)</f>
        <v>723022.98640000005</v>
      </c>
      <c r="H12" s="10">
        <f>IFERROR(G12/F12,0)</f>
        <v>0.15319308457624597</v>
      </c>
      <c r="I12" s="9">
        <f>SUMIFS(Data_Reg_Sum!$W:$W,Data_Reg_Sum!$C:$C,$E12,Data_Reg_Sum!$A:$A,Select_Year)</f>
        <v>504917.18640000001</v>
      </c>
      <c r="J12" s="10">
        <f>IFERROR(I12/F12,0)</f>
        <v>0.10698113710783587</v>
      </c>
      <c r="K12" s="49">
        <f>SUMIFS(Data_Reg_Sum!$G:$G,Data_Reg_Sum!$C:$C,$E12,Data_Reg_Sum!$A:$A,Select_Year)</f>
        <v>96</v>
      </c>
      <c r="L12" s="8">
        <f>SUMIFS(Data_Reg_Sum!$R:$R,Data_Reg_Sum!$C:$C,$E12,Data_Reg_Sum!$A:$A,Select_Year)</f>
        <v>696.52955082644598</v>
      </c>
      <c r="M12" s="14">
        <f>SUMIFS(Data_Reg_Sum!$S:$S,Data_Reg_Sum!$C:$C,$E12,Data_Reg_Sum!$A:$A,Select_Year)</f>
        <v>3.27626918536009</v>
      </c>
      <c r="N12" s="14">
        <f>SUMIFS(Data_Reg_Sum!$T:$T,Data_Reg_Sum!$C:$C,$E12,Data_Reg_Sum!$A:$A,Select_Year)</f>
        <v>4.8159909909909899</v>
      </c>
      <c r="P12" s="16" t="s">
        <v>10</v>
      </c>
      <c r="Q12" s="4">
        <f>SUMIFS(Data_Reg_Month_Sum!$I:$I,Data_Reg_Month_Sum!$P:$P,Q$6,Data_Reg_Month_Sum!$A:$A,Select_Year,Data_Reg_Month_Sum!$C:$C,Select_Metric)</f>
        <v>270431.80314999999</v>
      </c>
      <c r="R12" s="4">
        <f>SUMIFS(Data_Reg_Month_Sum!$I:$I,Data_Reg_Month_Sum!$P:$P,R$6,Data_Reg_Month_Sum!$A:$A,Select_Year,Data_Reg_Month_Sum!$C:$C,Select_Metric)</f>
        <v>231036.17800000001</v>
      </c>
      <c r="S12" s="4">
        <f>SUMIFS(Data_Reg_Month_Sum!$I:$I,Data_Reg_Month_Sum!$P:$P,S$6,Data_Reg_Month_Sum!$A:$A,Select_Year,Data_Reg_Month_Sum!$C:$C,Select_Metric)</f>
        <v>412754.72529999999</v>
      </c>
      <c r="T12" s="4">
        <f>SUMIFS(Data_Reg_Month_Sum!$I:$I,Data_Reg_Month_Sum!$P:$P,T$6,Data_Reg_Month_Sum!$A:$A,Select_Year,Data_Reg_Month_Sum!$C:$C,Select_Metric)</f>
        <v>412029.1716</v>
      </c>
      <c r="U12" s="4">
        <f>SUMIFS(Data_Reg_Month_Sum!$I:$I,Data_Reg_Month_Sum!$P:$P,U$6,Data_Reg_Month_Sum!$A:$A,Select_Year,Data_Reg_Month_Sum!$C:$C,Select_Metric)</f>
        <v>228284.22070000001</v>
      </c>
      <c r="V12" s="4">
        <f>SUMIFS(Data_Reg_Month_Sum!$I:$I,Data_Reg_Month_Sum!$P:$P,V$6,Data_Reg_Month_Sum!$A:$A,Select_Year,Data_Reg_Month_Sum!$C:$C,Select_Metric)</f>
        <v>169372.549</v>
      </c>
      <c r="W12" s="22">
        <f t="shared" si="0"/>
        <v>1723908.64775</v>
      </c>
    </row>
    <row r="13" spans="1:23" x14ac:dyDescent="0.25">
      <c r="E13" t="s">
        <v>68</v>
      </c>
      <c r="F13" s="1">
        <f>SUM(F11:F12)</f>
        <v>9833644.3162500001</v>
      </c>
      <c r="G13" s="1">
        <f>SUM(G11:G12)</f>
        <v>1365366.5662500001</v>
      </c>
      <c r="H13" s="2">
        <f>IFERROR(G13/F13,0)</f>
        <v>0.13884644617395256</v>
      </c>
      <c r="I13" s="1">
        <f>SUM(I11:I12)</f>
        <v>907504.83624999993</v>
      </c>
      <c r="J13" s="2">
        <f>IFERROR(I13/F13,0)</f>
        <v>9.2285708844518324E-2</v>
      </c>
      <c r="K13" s="21">
        <f>SUM(K11:K12)</f>
        <v>182</v>
      </c>
      <c r="L13" s="1">
        <f>SUMIFS(Data_Reg_Sum!$K:$K,Data_Reg_Sum!$B:$B,$E13,Data_Reg_Sum!$A:$A,Select_Year)/SUMIFS(Data_Reg_Sum!$H:$H,Data_Reg_Sum!$B:$B,$E13,Data_Reg_Sum!$A:$A,Select_Year)</f>
        <v>716.52902333503357</v>
      </c>
      <c r="M13" s="13">
        <f>SUMIFS(Data_Reg_Sum!$I:$I,Data_Reg_Sum!$B:$B,$E13,Data_Reg_Sum!$A:$A,Select_Year)/SUMIFS(Data_Reg_Sum!$H:$H,Data_Reg_Sum!$B:$B,$E13,Data_Reg_Sum!$A:$A,Select_Year)</f>
        <v>3.2739726027397262</v>
      </c>
      <c r="N13" s="13">
        <f>SUMIFS(Data_Reg_Sum!$J:$J,Data_Reg_Sum!$B:$B,$E13,Data_Reg_Sum!$A:$A,Select_Year)/SUMIFS(Data_Reg_Sum!$I:$I,Data_Reg_Sum!$B:$B,$E13,Data_Reg_Sum!$A:$A,Select_Year)</f>
        <v>5.0568191934478772</v>
      </c>
      <c r="P13" s="16" t="s">
        <v>11</v>
      </c>
      <c r="Q13" s="4">
        <f>SUMIFS(Data_Reg_Month_Sum!$J:$J,Data_Reg_Month_Sum!$P:$P,Q$6,Data_Reg_Month_Sum!$A:$A,Select_Year,Data_Reg_Month_Sum!$C:$C,Select_Metric)</f>
        <v>342018.11009999999</v>
      </c>
      <c r="R13" s="4">
        <f>SUMIFS(Data_Reg_Month_Sum!$J:$J,Data_Reg_Month_Sum!$P:$P,R$6,Data_Reg_Month_Sum!$A:$A,Select_Year,Data_Reg_Month_Sum!$C:$C,Select_Metric)</f>
        <v>260801.99100000001</v>
      </c>
      <c r="S13" s="4">
        <f>SUMIFS(Data_Reg_Month_Sum!$J:$J,Data_Reg_Month_Sum!$P:$P,S$6,Data_Reg_Month_Sum!$A:$A,Select_Year,Data_Reg_Month_Sum!$C:$C,Select_Metric)</f>
        <v>370519.72930000001</v>
      </c>
      <c r="T13" s="4">
        <f>SUMIFS(Data_Reg_Month_Sum!$J:$J,Data_Reg_Month_Sum!$P:$P,T$6,Data_Reg_Month_Sum!$A:$A,Select_Year,Data_Reg_Month_Sum!$C:$C,Select_Metric)</f>
        <v>386153.83655000001</v>
      </c>
      <c r="U13" s="4">
        <f>SUMIFS(Data_Reg_Month_Sum!$J:$J,Data_Reg_Month_Sum!$P:$P,U$6,Data_Reg_Month_Sum!$A:$A,Select_Year,Data_Reg_Month_Sum!$C:$C,Select_Metric)</f>
        <v>232818.30239999999</v>
      </c>
      <c r="V13" s="4">
        <f>SUMIFS(Data_Reg_Month_Sum!$J:$J,Data_Reg_Month_Sum!$P:$P,V$6,Data_Reg_Month_Sum!$A:$A,Select_Year,Data_Reg_Month_Sum!$C:$C,Select_Metric)</f>
        <v>138026.99660000001</v>
      </c>
      <c r="W13" s="22">
        <f t="shared" si="0"/>
        <v>1730338.9659499999</v>
      </c>
    </row>
    <row r="14" spans="1:23" x14ac:dyDescent="0.25">
      <c r="P14" s="16" t="s">
        <v>12</v>
      </c>
      <c r="Q14" s="4">
        <f>SUMIFS(Data_Reg_Month_Sum!$K:$K,Data_Reg_Month_Sum!$P:$P,Q$6,Data_Reg_Month_Sum!$A:$A,Select_Year,Data_Reg_Month_Sum!$C:$C,Select_Metric)</f>
        <v>373286.51415</v>
      </c>
      <c r="R14" s="4">
        <f>SUMIFS(Data_Reg_Month_Sum!$K:$K,Data_Reg_Month_Sum!$P:$P,R$6,Data_Reg_Month_Sum!$A:$A,Select_Year,Data_Reg_Month_Sum!$C:$C,Select_Metric)</f>
        <v>259790.73060000001</v>
      </c>
      <c r="S14" s="4">
        <f>SUMIFS(Data_Reg_Month_Sum!$K:$K,Data_Reg_Month_Sum!$P:$P,S$6,Data_Reg_Month_Sum!$A:$A,Select_Year,Data_Reg_Month_Sum!$C:$C,Select_Metric)</f>
        <v>464235.45079999999</v>
      </c>
      <c r="T14" s="4">
        <f>SUMIFS(Data_Reg_Month_Sum!$K:$K,Data_Reg_Month_Sum!$P:$P,T$6,Data_Reg_Month_Sum!$A:$A,Select_Year,Data_Reg_Month_Sum!$C:$C,Select_Metric)</f>
        <v>422031.91645000002</v>
      </c>
      <c r="U14" s="4">
        <f>SUMIFS(Data_Reg_Month_Sum!$K:$K,Data_Reg_Month_Sum!$P:$P,U$6,Data_Reg_Month_Sum!$A:$A,Select_Year,Data_Reg_Month_Sum!$C:$C,Select_Metric)</f>
        <v>286258.03989999997</v>
      </c>
      <c r="V14" s="4">
        <f>SUMIFS(Data_Reg_Month_Sum!$K:$K,Data_Reg_Month_Sum!$P:$P,V$6,Data_Reg_Month_Sum!$A:$A,Select_Year,Data_Reg_Month_Sum!$C:$C,Select_Metric)</f>
        <v>111419.6382</v>
      </c>
      <c r="W14" s="22">
        <f t="shared" si="0"/>
        <v>1917022.2901000001</v>
      </c>
    </row>
    <row r="15" spans="1:23" x14ac:dyDescent="0.25">
      <c r="E15" t="s">
        <v>34</v>
      </c>
      <c r="F15" s="1">
        <f>SUMIFS(Data_Reg_Sum!$K:$K,Data_Reg_Sum!$C:$C,$E15,Data_Reg_Sum!$A:$A,Select_Year)</f>
        <v>2669652.8576000002</v>
      </c>
      <c r="G15" s="4">
        <f>SUMIFS(Data_Reg_Sum!$U:$U,Data_Reg_Sum!$C:$C,$E15,Data_Reg_Sum!$A:$A,Select_Year)</f>
        <v>407514.85759999999</v>
      </c>
      <c r="H15" s="2">
        <f>IFERROR(G15/F15,0)</f>
        <v>0.15264713404212152</v>
      </c>
      <c r="I15" s="4">
        <f>SUMIFS(Data_Reg_Sum!$W:$W,Data_Reg_Sum!$C:$C,$E15,Data_Reg_Sum!$A:$A,Select_Year)</f>
        <v>229815.79759999999</v>
      </c>
      <c r="J15" s="2">
        <f>IFERROR(I15/F15,0)</f>
        <v>8.6084524789714734E-2</v>
      </c>
      <c r="K15" s="21">
        <f>SUMIFS(Data_Reg_Sum!$G:$G,Data_Reg_Sum!$C:$C,$E15,Data_Reg_Sum!$A:$A,Select_Year)</f>
        <v>95</v>
      </c>
      <c r="L15" s="1">
        <f>SUMIFS(Data_Reg_Sum!$R:$R,Data_Reg_Sum!$C:$C,$E15,Data_Reg_Sum!$A:$A,Select_Year)</f>
        <v>526.76654648776605</v>
      </c>
      <c r="M15" s="13">
        <f>SUMIFS(Data_Reg_Sum!$S:$S,Data_Reg_Sum!$C:$C,$E15,Data_Reg_Sum!$A:$A,Select_Year)</f>
        <v>2.8399763220205201</v>
      </c>
      <c r="N15" s="13">
        <f>SUMIFS(Data_Reg_Sum!$T:$T,Data_Reg_Sum!$C:$C,$E15,Data_Reg_Sum!$A:$A,Select_Year)</f>
        <v>4.2283749044674499</v>
      </c>
      <c r="P15" s="16" t="s">
        <v>13</v>
      </c>
      <c r="Q15" s="4">
        <f>SUMIFS(Data_Reg_Month_Sum!$L:$L,Data_Reg_Month_Sum!$P:$P,Q$6,Data_Reg_Month_Sum!$A:$A,Select_Year,Data_Reg_Month_Sum!$C:$C,Select_Metric)</f>
        <v>399181.14539999998</v>
      </c>
      <c r="R15" s="4">
        <f>SUMIFS(Data_Reg_Month_Sum!$L:$L,Data_Reg_Month_Sum!$P:$P,R$6,Data_Reg_Month_Sum!$A:$A,Select_Year,Data_Reg_Month_Sum!$C:$C,Select_Metric)</f>
        <v>257501.47395000001</v>
      </c>
      <c r="S15" s="4">
        <f>SUMIFS(Data_Reg_Month_Sum!$L:$L,Data_Reg_Month_Sum!$P:$P,S$6,Data_Reg_Month_Sum!$A:$A,Select_Year,Data_Reg_Month_Sum!$C:$C,Select_Metric)</f>
        <v>485378.5281</v>
      </c>
      <c r="T15" s="4">
        <f>SUMIFS(Data_Reg_Month_Sum!$L:$L,Data_Reg_Month_Sum!$P:$P,T$6,Data_Reg_Month_Sum!$A:$A,Select_Year,Data_Reg_Month_Sum!$C:$C,Select_Metric)</f>
        <v>412370.22485</v>
      </c>
      <c r="U15" s="4">
        <f>SUMIFS(Data_Reg_Month_Sum!$L:$L,Data_Reg_Month_Sum!$P:$P,U$6,Data_Reg_Month_Sum!$A:$A,Select_Year,Data_Reg_Month_Sum!$C:$C,Select_Metric)</f>
        <v>287864.3015</v>
      </c>
      <c r="V15" s="4">
        <f>SUMIFS(Data_Reg_Month_Sum!$L:$L,Data_Reg_Month_Sum!$P:$P,V$6,Data_Reg_Month_Sum!$A:$A,Select_Year,Data_Reg_Month_Sum!$C:$C,Select_Metric)</f>
        <v>146574.10620000001</v>
      </c>
      <c r="W15" s="22">
        <f t="shared" si="0"/>
        <v>1988869.78</v>
      </c>
    </row>
    <row r="16" spans="1:23" x14ac:dyDescent="0.25">
      <c r="E16" t="s">
        <v>36</v>
      </c>
      <c r="F16" s="8">
        <f>SUMIFS(Data_Reg_Sum!$K:$K,Data_Reg_Sum!$C:$C,$E16,Data_Reg_Sum!$A:$A,Select_Year)</f>
        <v>1507905.828</v>
      </c>
      <c r="G16" s="9">
        <f>SUMIFS(Data_Reg_Sum!$U:$U,Data_Reg_Sum!$C:$C,$E16,Data_Reg_Sum!$A:$A,Select_Year)</f>
        <v>300443.07799999998</v>
      </c>
      <c r="H16" s="10">
        <f>IFERROR(G16/F16,0)</f>
        <v>0.19924525286734285</v>
      </c>
      <c r="I16" s="9">
        <f>SUMIFS(Data_Reg_Sum!$W:$W,Data_Reg_Sum!$C:$C,$E16,Data_Reg_Sum!$A:$A,Select_Year)</f>
        <v>193977.76800000001</v>
      </c>
      <c r="J16" s="10">
        <f>IFERROR(I16/F16,0)</f>
        <v>0.12864050552631726</v>
      </c>
      <c r="K16" s="49">
        <f>SUMIFS(Data_Reg_Sum!$G:$G,Data_Reg_Sum!$C:$C,$E16,Data_Reg_Sum!$A:$A,Select_Year)</f>
        <v>77</v>
      </c>
      <c r="L16" s="8">
        <f>SUMIFS(Data_Reg_Sum!$R:$R,Data_Reg_Sum!$C:$C,$E16,Data_Reg_Sum!$A:$A,Select_Year)</f>
        <v>480.68403825310799</v>
      </c>
      <c r="M16" s="14">
        <f>SUMIFS(Data_Reg_Sum!$S:$S,Data_Reg_Sum!$C:$C,$E16,Data_Reg_Sum!$A:$A,Select_Year)</f>
        <v>2.70066942939114</v>
      </c>
      <c r="N16" s="14">
        <f>SUMIFS(Data_Reg_Sum!$T:$T,Data_Reg_Sum!$C:$C,$E16,Data_Reg_Sum!$A:$A,Select_Year)</f>
        <v>3.6979461756373899</v>
      </c>
      <c r="P16" s="16" t="s">
        <v>14</v>
      </c>
      <c r="Q16" s="4">
        <f>SUMIFS(Data_Reg_Month_Sum!$M:$M,Data_Reg_Month_Sum!$P:$P,Q$6,Data_Reg_Month_Sum!$A:$A,Select_Year,Data_Reg_Month_Sum!$C:$C,Select_Metric)</f>
        <v>335522.19050000003</v>
      </c>
      <c r="R16" s="4">
        <f>SUMIFS(Data_Reg_Month_Sum!$M:$M,Data_Reg_Month_Sum!$P:$P,R$6,Data_Reg_Month_Sum!$A:$A,Select_Year,Data_Reg_Month_Sum!$C:$C,Select_Metric)</f>
        <v>237376.25769999999</v>
      </c>
      <c r="S16" s="4">
        <f>SUMIFS(Data_Reg_Month_Sum!$M:$M,Data_Reg_Month_Sum!$P:$P,S$6,Data_Reg_Month_Sum!$A:$A,Select_Year,Data_Reg_Month_Sum!$C:$C,Select_Metric)</f>
        <v>437803.84350000002</v>
      </c>
      <c r="T16" s="4">
        <f>SUMIFS(Data_Reg_Month_Sum!$M:$M,Data_Reg_Month_Sum!$P:$P,T$6,Data_Reg_Month_Sum!$A:$A,Select_Year,Data_Reg_Month_Sum!$C:$C,Select_Metric)</f>
        <v>381181.81449999998</v>
      </c>
      <c r="U16" s="4">
        <f>SUMIFS(Data_Reg_Month_Sum!$M:$M,Data_Reg_Month_Sum!$P:$P,U$6,Data_Reg_Month_Sum!$A:$A,Select_Year,Data_Reg_Month_Sum!$C:$C,Select_Metric)</f>
        <v>272051.67090000003</v>
      </c>
      <c r="V16" s="4">
        <f>SUMIFS(Data_Reg_Month_Sum!$M:$M,Data_Reg_Month_Sum!$P:$P,V$6,Data_Reg_Month_Sum!$A:$A,Select_Year,Data_Reg_Month_Sum!$C:$C,Select_Metric)</f>
        <v>132284.38339999999</v>
      </c>
      <c r="W16" s="22">
        <f t="shared" si="0"/>
        <v>1796220.1604999998</v>
      </c>
    </row>
    <row r="17" spans="5:23" x14ac:dyDescent="0.25">
      <c r="E17" t="s">
        <v>70</v>
      </c>
      <c r="F17" s="1">
        <f>SUM(F15:F16)</f>
        <v>4177558.6856000004</v>
      </c>
      <c r="G17" s="1">
        <f>SUM(G15:G16)</f>
        <v>707957.93559999997</v>
      </c>
      <c r="H17" s="2">
        <f>IFERROR(G17/F17,0)</f>
        <v>0.16946690373023923</v>
      </c>
      <c r="I17" s="1">
        <f>SUM(I15:I16)</f>
        <v>423793.56559999997</v>
      </c>
      <c r="J17" s="2">
        <f>IFERROR(I17/F17,0)</f>
        <v>0.10144526923363442</v>
      </c>
      <c r="K17" s="21">
        <f>SUM(K15:K16)</f>
        <v>172</v>
      </c>
      <c r="L17" s="1">
        <f>SUMIFS(Data_Reg_Sum!$K:$K,Data_Reg_Sum!$B:$B,$E17,Data_Reg_Sum!$A:$A,Select_Year)/SUMIFS(Data_Reg_Sum!$H:$H,Data_Reg_Sum!$B:$B,$E17,Data_Reg_Sum!$A:$A,Select_Year)</f>
        <v>509.14792024375384</v>
      </c>
      <c r="M17" s="13">
        <f>SUMIFS(Data_Reg_Sum!$I:$I,Data_Reg_Sum!$B:$B,$E17,Data_Reg_Sum!$A:$A,Select_Year)/SUMIFS(Data_Reg_Sum!$H:$H,Data_Reg_Sum!$B:$B,$E17,Data_Reg_Sum!$A:$A,Select_Year)</f>
        <v>2.7867154174283972</v>
      </c>
      <c r="N17" s="13">
        <f>SUMIFS(Data_Reg_Sum!$J:$J,Data_Reg_Sum!$B:$B,$E17,Data_Reg_Sum!$A:$A,Select_Year)/SUMIFS(Data_Reg_Sum!$I:$I,Data_Reg_Sum!$B:$B,$E17,Data_Reg_Sum!$A:$A,Select_Year)</f>
        <v>4.0318390553247321</v>
      </c>
      <c r="P17" s="16" t="s">
        <v>15</v>
      </c>
      <c r="Q17" s="4">
        <f>SUMIFS(Data_Reg_Month_Sum!$N:$N,Data_Reg_Month_Sum!$P:$P,Q$6,Data_Reg_Month_Sum!$A:$A,Select_Year,Data_Reg_Month_Sum!$C:$C,Select_Metric)</f>
        <v>358721.31855000003</v>
      </c>
      <c r="R17" s="4">
        <f>SUMIFS(Data_Reg_Month_Sum!$N:$N,Data_Reg_Month_Sum!$P:$P,R$6,Data_Reg_Month_Sum!$A:$A,Select_Year,Data_Reg_Month_Sum!$C:$C,Select_Metric)</f>
        <v>225930.53464999999</v>
      </c>
      <c r="S17" s="4">
        <f>SUMIFS(Data_Reg_Month_Sum!$N:$N,Data_Reg_Month_Sum!$P:$P,S$6,Data_Reg_Month_Sum!$A:$A,Select_Year,Data_Reg_Month_Sum!$C:$C,Select_Metric)</f>
        <v>430346.22769999999</v>
      </c>
      <c r="T17" s="4">
        <f>SUMIFS(Data_Reg_Month_Sum!$N:$N,Data_Reg_Month_Sum!$P:$P,T$6,Data_Reg_Month_Sum!$A:$A,Select_Year,Data_Reg_Month_Sum!$C:$C,Select_Metric)</f>
        <v>351212.98450000002</v>
      </c>
      <c r="U17" s="4">
        <f>SUMIFS(Data_Reg_Month_Sum!$N:$N,Data_Reg_Month_Sum!$P:$P,U$6,Data_Reg_Month_Sum!$A:$A,Select_Year,Data_Reg_Month_Sum!$C:$C,Select_Metric)</f>
        <v>224392.47709999999</v>
      </c>
      <c r="V17" s="4">
        <f>SUMIFS(Data_Reg_Month_Sum!$N:$N,Data_Reg_Month_Sum!$P:$P,V$6,Data_Reg_Month_Sum!$A:$A,Select_Year,Data_Reg_Month_Sum!$C:$C,Select_Metric)</f>
        <v>115188.9498</v>
      </c>
      <c r="W17" s="22">
        <f t="shared" si="0"/>
        <v>1705792.4923</v>
      </c>
    </row>
    <row r="18" spans="5:23" ht="15.75" thickBot="1" x14ac:dyDescent="0.3">
      <c r="F18" s="58"/>
      <c r="G18" s="58"/>
      <c r="H18" s="59"/>
      <c r="I18" s="58"/>
      <c r="J18" s="58"/>
      <c r="K18" s="60"/>
      <c r="L18" s="61"/>
      <c r="M18" s="62"/>
      <c r="N18" s="62"/>
      <c r="P18" s="16" t="s">
        <v>16</v>
      </c>
      <c r="Q18" s="9">
        <f>SUMIFS(Data_Reg_Month_Sum!$O:$O,Data_Reg_Month_Sum!$P:$P,Q$6,Data_Reg_Month_Sum!$A:$A,Select_Year,Data_Reg_Month_Sum!$C:$C,Select_Metric)</f>
        <v>362647.62365000002</v>
      </c>
      <c r="R18" s="9">
        <f>SUMIFS(Data_Reg_Month_Sum!$O:$O,Data_Reg_Month_Sum!$P:$P,R$6,Data_Reg_Month_Sum!$A:$A,Select_Year,Data_Reg_Month_Sum!$C:$C,Select_Metric)</f>
        <v>254737.842</v>
      </c>
      <c r="S18" s="9">
        <f>SUMIFS(Data_Reg_Month_Sum!$O:$O,Data_Reg_Month_Sum!$P:$P,S$6,Data_Reg_Month_Sum!$A:$A,Select_Year,Data_Reg_Month_Sum!$C:$C,Select_Metric)</f>
        <v>396823.91344999999</v>
      </c>
      <c r="T18" s="9">
        <f>SUMIFS(Data_Reg_Month_Sum!$O:$O,Data_Reg_Month_Sum!$P:$P,T$6,Data_Reg_Month_Sum!$A:$A,Select_Year,Data_Reg_Month_Sum!$C:$C,Select_Metric)</f>
        <v>405590.06910000002</v>
      </c>
      <c r="U18" s="9">
        <f>SUMIFS(Data_Reg_Month_Sum!$O:$O,Data_Reg_Month_Sum!$P:$P,U$6,Data_Reg_Month_Sum!$A:$A,Select_Year,Data_Reg_Month_Sum!$C:$C,Select_Metric)</f>
        <v>277019.59869999997</v>
      </c>
      <c r="V18" s="9">
        <f>SUMIFS(Data_Reg_Month_Sum!$O:$O,Data_Reg_Month_Sum!$P:$P,V$6,Data_Reg_Month_Sum!$A:$A,Select_Year,Data_Reg_Month_Sum!$C:$C,Select_Metric)</f>
        <v>118103.1578</v>
      </c>
      <c r="W18" s="23">
        <f t="shared" si="0"/>
        <v>1814922.2046999999</v>
      </c>
    </row>
    <row r="19" spans="5:23" ht="15.75" thickTop="1" x14ac:dyDescent="0.25">
      <c r="E19" s="3" t="s">
        <v>24</v>
      </c>
      <c r="F19" s="6">
        <f>F9+F13+F17</f>
        <v>20515334.4395</v>
      </c>
      <c r="G19" s="6">
        <f>G9+G13+G17</f>
        <v>3001775.4394999999</v>
      </c>
      <c r="H19" s="7">
        <f>IFERROR(G19/F19,0)</f>
        <v>0.14631862075425953</v>
      </c>
      <c r="I19" s="6">
        <f>I9+I13+I17</f>
        <v>1881461.7895</v>
      </c>
      <c r="J19" s="7">
        <f>IFERROR(I19/F19,0)</f>
        <v>9.1710022814809888E-2</v>
      </c>
      <c r="K19" s="50">
        <f>K9+K13+K17</f>
        <v>526</v>
      </c>
      <c r="L19" s="6">
        <f>SUMIFS(Data_Reg_Sum!$K:$K,Data_Reg_Sum!$A:$A,Select_Year)/SUMIFS(Data_Reg_Sum!$H:$H,Data_Reg_Sum!$A:$A,Select_Year)</f>
        <v>617.02109655929507</v>
      </c>
      <c r="M19" s="15">
        <f>SUMIFS(Data_Reg_Sum!$I:$I,Data_Reg_Sum!$A:$A,Select_Year)/SUMIFS(Data_Reg_Sum!$H:$H,Data_Reg_Sum!$A:$A,Select_Year)</f>
        <v>3.0404824205239254</v>
      </c>
      <c r="N19" s="15">
        <f>SUMIFS(Data_Reg_Sum!$J:$J,Data_Reg_Sum!$A:$A,Select_Year)/SUMIFS(Data_Reg_Sum!$I:$I,Data_Reg_Sum!$A:$A,Select_Year)</f>
        <v>4.6162444481813774</v>
      </c>
      <c r="P19" s="16" t="s">
        <v>24</v>
      </c>
      <c r="Q19" s="22">
        <f>SUM(Q7:Q18)</f>
        <v>3862425.5062499996</v>
      </c>
      <c r="R19" s="22">
        <f t="shared" ref="R19:W19" si="1">SUM(R7:R18)</f>
        <v>2641705.9314000001</v>
      </c>
      <c r="S19" s="22">
        <f t="shared" si="1"/>
        <v>5146855.0798499994</v>
      </c>
      <c r="T19" s="22">
        <f t="shared" si="1"/>
        <v>4719684.2363999998</v>
      </c>
      <c r="U19" s="22">
        <f t="shared" si="1"/>
        <v>2774146.4575999994</v>
      </c>
      <c r="V19" s="22">
        <f t="shared" si="1"/>
        <v>1513799.0279999999</v>
      </c>
      <c r="W19" s="22">
        <f t="shared" si="1"/>
        <v>20658616.239500001</v>
      </c>
    </row>
    <row r="21" spans="5:23" x14ac:dyDescent="0.25">
      <c r="E21" s="16" t="s">
        <v>45</v>
      </c>
      <c r="F21" s="29">
        <f>F4-1</f>
        <v>2023</v>
      </c>
    </row>
    <row r="22" spans="5:23" x14ac:dyDescent="0.25">
      <c r="E22" s="18"/>
      <c r="F22" s="18"/>
      <c r="G22" s="17" t="s">
        <v>37</v>
      </c>
      <c r="H22" s="42"/>
      <c r="I22" s="17"/>
      <c r="J22" s="17"/>
      <c r="K22" s="46" t="s">
        <v>52</v>
      </c>
      <c r="L22" s="52" t="s">
        <v>39</v>
      </c>
      <c r="M22" s="55" t="s">
        <v>40</v>
      </c>
      <c r="N22" s="55" t="s">
        <v>42</v>
      </c>
    </row>
    <row r="23" spans="5:23" x14ac:dyDescent="0.25">
      <c r="E23" s="11" t="s">
        <v>0</v>
      </c>
      <c r="F23" s="12" t="s">
        <v>1</v>
      </c>
      <c r="G23" s="12" t="s">
        <v>41</v>
      </c>
      <c r="H23" s="39" t="s">
        <v>3</v>
      </c>
      <c r="I23" s="12" t="s">
        <v>4</v>
      </c>
      <c r="J23" s="19" t="s">
        <v>3</v>
      </c>
      <c r="K23" s="47" t="s">
        <v>53</v>
      </c>
      <c r="L23" s="53" t="s">
        <v>38</v>
      </c>
      <c r="M23" s="56" t="s">
        <v>38</v>
      </c>
      <c r="N23" s="56" t="s">
        <v>43</v>
      </c>
    </row>
    <row r="24" spans="5:23" x14ac:dyDescent="0.25">
      <c r="E24" t="s">
        <v>32</v>
      </c>
      <c r="F24" s="1" cm="1">
        <f t="array" ref="F24">SUMIFS(Data_Reg_Sum!$K:$K,Data_Reg_Sum!$C:$C,$E24,Data_Reg_Sum!$A:$A,Prior_Year)</f>
        <v>3287991.1139000002</v>
      </c>
      <c r="G24" s="4" cm="1">
        <f t="array" ref="G24">SUMIFS(Data_Reg_Sum!$U:$U,Data_Reg_Sum!$C:$C,$E24,Data_Reg_Sum!$A:$A,Prior_Year)</f>
        <v>345164.6139</v>
      </c>
      <c r="H24" s="2">
        <f>IFERROR(G24/F24,0)</f>
        <v>0.10497735606425904</v>
      </c>
      <c r="I24" s="4" cm="1">
        <f t="array" ref="I24">SUMIFS(Data_Reg_Sum!$W:$W,Data_Reg_Sum!$C:$C,$E24,Data_Reg_Sum!$A:$A,Prior_Year)</f>
        <v>129417.1439</v>
      </c>
      <c r="J24" s="2">
        <f>IFERROR(I24/F24,0)</f>
        <v>3.9360551600303398E-2</v>
      </c>
      <c r="K24" s="21" cm="1">
        <f t="array" ref="K24">SUMIFS(Data_Reg_Sum!$G:$G,Data_Reg_Sum!$C:$C,$E24,Data_Reg_Sum!$A:$A,Prior_Year)</f>
        <v>95</v>
      </c>
      <c r="L24" s="1" cm="1">
        <f t="array" ref="L24">SUMIFS(Data_Reg_Sum!$R:$R,Data_Reg_Sum!$C:$C,$E24,Data_Reg_Sum!$A:$A,Prior_Year)</f>
        <v>519.51194721125</v>
      </c>
      <c r="M24" s="13" cm="1">
        <f t="array" ref="M24">SUMIFS(Data_Reg_Sum!$S:$S,Data_Reg_Sum!$C:$C,$E24,Data_Reg_Sum!$A:$A,Prior_Year)</f>
        <v>2.85131932374783</v>
      </c>
      <c r="N24" s="13" cm="1">
        <f t="array" ref="N24">SUMIFS(Data_Reg_Sum!$T:$T,Data_Reg_Sum!$C:$C,$E24,Data_Reg_Sum!$A:$A,Prior_Year)</f>
        <v>4.3620746979940197</v>
      </c>
    </row>
    <row r="25" spans="5:23" x14ac:dyDescent="0.25">
      <c r="E25" t="s">
        <v>35</v>
      </c>
      <c r="F25" s="8" cm="1">
        <f t="array" ref="F25">SUMIFS(Data_Reg_Sum!$K:$K,Data_Reg_Sum!$C:$C,$E25,Data_Reg_Sum!$A:$A,Prior_Year)</f>
        <v>2556790.100075</v>
      </c>
      <c r="G25" s="9" cm="1">
        <f t="array" ref="G25">SUMIFS(Data_Reg_Sum!$U:$U,Data_Reg_Sum!$C:$C,$E25,Data_Reg_Sum!$A:$A,Prior_Year)</f>
        <v>263711.10007500002</v>
      </c>
      <c r="H25" s="10">
        <f>IFERROR(G25/F25,0)</f>
        <v>0.10314147417391221</v>
      </c>
      <c r="I25" s="9" cm="1">
        <f t="array" ref="I25">SUMIFS(Data_Reg_Sum!$W:$W,Data_Reg_Sum!$C:$C,$E25,Data_Reg_Sum!$A:$A,Prior_Year)</f>
        <v>99400.960074999806</v>
      </c>
      <c r="J25" s="10">
        <f>IFERROR(I25/F25,0)</f>
        <v>3.8877246932426723E-2</v>
      </c>
      <c r="K25" s="49" cm="1">
        <f t="array" ref="K25">SUMIFS(Data_Reg_Sum!$G:$G,Data_Reg_Sum!$C:$C,$E25,Data_Reg_Sum!$A:$A,Prior_Year)</f>
        <v>70</v>
      </c>
      <c r="L25" s="8" cm="1">
        <f t="array" ref="L25">SUMIFS(Data_Reg_Sum!$R:$R,Data_Reg_Sum!$C:$C,$E25,Data_Reg_Sum!$A:$A,Prior_Year)</f>
        <v>547.258154981806</v>
      </c>
      <c r="M25" s="14" cm="1">
        <f t="array" ref="M25">SUMIFS(Data_Reg_Sum!$S:$S,Data_Reg_Sum!$C:$C,$E25,Data_Reg_Sum!$A:$A,Prior_Year)</f>
        <v>2.92572773972603</v>
      </c>
      <c r="N25" s="14" cm="1">
        <f t="array" ref="N25">SUMIFS(Data_Reg_Sum!$T:$T,Data_Reg_Sum!$C:$C,$E25,Data_Reg_Sum!$A:$A,Prior_Year)</f>
        <v>4.36557173165557</v>
      </c>
    </row>
    <row r="26" spans="5:23" x14ac:dyDescent="0.25">
      <c r="E26" t="s">
        <v>69</v>
      </c>
      <c r="F26" s="1">
        <f>SUM(F24:F25)</f>
        <v>5844781.2139750002</v>
      </c>
      <c r="G26" s="1">
        <f>SUM(G24:G25)</f>
        <v>608875.71397499996</v>
      </c>
      <c r="H26" s="2">
        <f>IFERROR(G26/F26,0)</f>
        <v>0.10417425249711054</v>
      </c>
      <c r="I26" s="1">
        <f>SUM(I24:I25)</f>
        <v>228818.1039749998</v>
      </c>
      <c r="J26" s="2">
        <f>IFERROR(I26/F26,0)</f>
        <v>3.9149130754097469E-2</v>
      </c>
      <c r="K26" s="21">
        <f>SUM(K24:K25)</f>
        <v>165</v>
      </c>
      <c r="L26" s="1" cm="1">
        <f t="array" ref="L26">SUMIFS(Data_Reg_Sum!$K:$K,Data_Reg_Sum!$B:$B,$E26,Data_Reg_Sum!$A:$A,Prior_Year)/SUMIFS(Data_Reg_Sum!$H:$H,Data_Reg_Sum!$B:$B,$E26,Data_Reg_Sum!$A:$A,Prior_Year)</f>
        <v>531.29544713889652</v>
      </c>
      <c r="M26" s="13" cm="1">
        <f t="array" ref="M26">SUMIFS(Data_Reg_Sum!$I:$I,Data_Reg_Sum!$B:$B,$E26,Data_Reg_Sum!$A:$A,Prior_Year)/SUMIFS(Data_Reg_Sum!$H:$H,Data_Reg_Sum!$B:$B,$E26,Data_Reg_Sum!$A:$A,Prior_Year)</f>
        <v>2.8829197345695845</v>
      </c>
      <c r="N26" s="13" cm="1">
        <f t="array" ref="N26">SUMIFS(Data_Reg_Sum!$J:$J,Data_Reg_Sum!$B:$B,$E26,Data_Reg_Sum!$A:$A,Prior_Year)/SUMIFS(Data_Reg_Sum!$I:$I,Data_Reg_Sum!$B:$B,$E26,Data_Reg_Sum!$A:$A,Prior_Year)</f>
        <v>4.3635819013085291</v>
      </c>
    </row>
    <row r="27" spans="5:23" x14ac:dyDescent="0.25">
      <c r="E27" s="5"/>
      <c r="F27" s="5"/>
      <c r="G27" s="5"/>
      <c r="H27" s="5"/>
      <c r="I27" s="5"/>
      <c r="J27" s="5"/>
      <c r="K27" s="48"/>
      <c r="L27" s="54"/>
      <c r="M27" s="57"/>
      <c r="N27" s="57"/>
    </row>
    <row r="28" spans="5:23" x14ac:dyDescent="0.25">
      <c r="E28" t="s">
        <v>31</v>
      </c>
      <c r="F28" s="1" cm="1">
        <f t="array" ref="F28">SUMIFS(Data_Reg_Sum!$K:$K,Data_Reg_Sum!$C:$C,$E28,Data_Reg_Sum!$A:$A,Prior_Year)</f>
        <v>5538969.6127000097</v>
      </c>
      <c r="G28" s="4" cm="1">
        <f t="array" ref="G28">SUMIFS(Data_Reg_Sum!$U:$U,Data_Reg_Sum!$C:$C,$E28,Data_Reg_Sum!$A:$A,Prior_Year)</f>
        <v>466776.8627</v>
      </c>
      <c r="H28" s="2">
        <f>IFERROR(G28/F28,0)</f>
        <v>8.427142507331184E-2</v>
      </c>
      <c r="I28" s="4" cm="1">
        <f t="array" ref="I28">SUMIFS(Data_Reg_Sum!$W:$W,Data_Reg_Sum!$C:$C,$E28,Data_Reg_Sum!$A:$A,Prior_Year)</f>
        <v>199141.48269999999</v>
      </c>
      <c r="J28" s="2">
        <f>IFERROR(I28/F28,0)</f>
        <v>3.5952802890161929E-2</v>
      </c>
      <c r="K28" s="21" cm="1">
        <f t="array" ref="K28">SUMIFS(Data_Reg_Sum!$G:$G,Data_Reg_Sum!$C:$C,$E28,Data_Reg_Sum!$A:$A,Prior_Year)</f>
        <v>97</v>
      </c>
      <c r="L28" s="1" cm="1">
        <f t="array" ref="L28">SUMIFS(Data_Reg_Sum!$R:$R,Data_Reg_Sum!$C:$C,$E28,Data_Reg_Sum!$A:$A,Prior_Year)</f>
        <v>714.61354827764205</v>
      </c>
      <c r="M28" s="13" cm="1">
        <f t="array" ref="M28">SUMIFS(Data_Reg_Sum!$S:$S,Data_Reg_Sum!$C:$C,$E28,Data_Reg_Sum!$A:$A,Prior_Year)</f>
        <v>3.29596181137918</v>
      </c>
      <c r="N28" s="13" cm="1">
        <f t="array" ref="N28">SUMIFS(Data_Reg_Sum!$T:$T,Data_Reg_Sum!$C:$C,$E28,Data_Reg_Sum!$A:$A,Prior_Year)</f>
        <v>5.2965123106431298</v>
      </c>
    </row>
    <row r="29" spans="5:23" x14ac:dyDescent="0.25">
      <c r="E29" t="s">
        <v>33</v>
      </c>
      <c r="F29" s="8" cm="1">
        <f t="array" ref="F29">SUMIFS(Data_Reg_Sum!$K:$K,Data_Reg_Sum!$C:$C,$E29,Data_Reg_Sum!$A:$A,Prior_Year)</f>
        <v>4477027.9001249997</v>
      </c>
      <c r="G29" s="9" cm="1">
        <f t="array" ref="G29">SUMIFS(Data_Reg_Sum!$U:$U,Data_Reg_Sum!$C:$C,$E29,Data_Reg_Sum!$A:$A,Prior_Year)</f>
        <v>482464.15012499999</v>
      </c>
      <c r="H29" s="10">
        <f>IFERROR(G29/F29,0)</f>
        <v>0.10776438317740425</v>
      </c>
      <c r="I29" s="9" cm="1">
        <f t="array" ref="I29">SUMIFS(Data_Reg_Sum!$W:$W,Data_Reg_Sum!$C:$C,$E29,Data_Reg_Sum!$A:$A,Prior_Year)</f>
        <v>265777.40012499999</v>
      </c>
      <c r="J29" s="10">
        <f>IFERROR(I29/F29,0)</f>
        <v>5.9364695966620938E-2</v>
      </c>
      <c r="K29" s="49" cm="1">
        <f t="array" ref="K29">SUMIFS(Data_Reg_Sum!$G:$G,Data_Reg_Sum!$C:$C,$E29,Data_Reg_Sum!$A:$A,Prior_Year)</f>
        <v>100</v>
      </c>
      <c r="L29" s="8" cm="1">
        <f t="array" ref="L29">SUMIFS(Data_Reg_Sum!$R:$R,Data_Reg_Sum!$C:$C,$E29,Data_Reg_Sum!$A:$A,Prior_Year)</f>
        <v>643.71357298706005</v>
      </c>
      <c r="M29" s="14" cm="1">
        <f t="array" ref="M29">SUMIFS(Data_Reg_Sum!$S:$S,Data_Reg_Sum!$C:$C,$E29,Data_Reg_Sum!$A:$A,Prior_Year)</f>
        <v>3.2442846872753401</v>
      </c>
      <c r="N29" s="14" cm="1">
        <f t="array" ref="N29">SUMIFS(Data_Reg_Sum!$T:$T,Data_Reg_Sum!$C:$C,$E29,Data_Reg_Sum!$A:$A,Prior_Year)</f>
        <v>4.7474738521538704</v>
      </c>
    </row>
    <row r="30" spans="5:23" x14ac:dyDescent="0.25">
      <c r="E30" t="s">
        <v>68</v>
      </c>
      <c r="F30" s="1">
        <f>SUM(F28:F29)</f>
        <v>10015997.512825008</v>
      </c>
      <c r="G30" s="1">
        <f>SUM(G28:G29)</f>
        <v>949241.01282499998</v>
      </c>
      <c r="H30" s="2">
        <f>IFERROR(G30/F30,0)</f>
        <v>9.4772488871881402E-2</v>
      </c>
      <c r="I30" s="1">
        <f>SUM(I28:I29)</f>
        <v>464918.88282499998</v>
      </c>
      <c r="J30" s="2">
        <f>IFERROR(I30/F30,0)</f>
        <v>4.6417631616790384E-2</v>
      </c>
      <c r="K30" s="21">
        <f>SUM(K28:K29)</f>
        <v>197</v>
      </c>
      <c r="L30" s="1" cm="1">
        <f t="array" ref="L30">SUMIFS(Data_Reg_Sum!$K:$K,Data_Reg_Sum!$B:$B,$E30,Data_Reg_Sum!$A:$A,Prior_Year)/SUMIFS(Data_Reg_Sum!$H:$H,Data_Reg_Sum!$B:$B,$E30,Data_Reg_Sum!$A:$A,Prior_Year)</f>
        <v>681.08238221304282</v>
      </c>
      <c r="M30" s="13" cm="1">
        <f t="array" ref="M30">SUMIFS(Data_Reg_Sum!$I:$I,Data_Reg_Sum!$B:$B,$E30,Data_Reg_Sum!$A:$A,Prior_Year)/SUMIFS(Data_Reg_Sum!$H:$H,Data_Reg_Sum!$B:$B,$E30,Data_Reg_Sum!$A:$A,Prior_Year)</f>
        <v>3.2715218278253775</v>
      </c>
      <c r="N30" s="13" cm="1">
        <f t="array" ref="N30">SUMIFS(Data_Reg_Sum!$J:$J,Data_Reg_Sum!$B:$B,$E30,Data_Reg_Sum!$A:$A,Prior_Year)/SUMIFS(Data_Reg_Sum!$I:$I,Data_Reg_Sum!$B:$B,$E30,Data_Reg_Sum!$A:$A,Prior_Year)</f>
        <v>5.0390139469144266</v>
      </c>
    </row>
    <row r="32" spans="5:23" x14ac:dyDescent="0.25">
      <c r="E32" t="s">
        <v>34</v>
      </c>
      <c r="F32" s="1" cm="1">
        <f t="array" ref="F32">SUMIFS(Data_Reg_Sum!$K:$K,Data_Reg_Sum!$C:$C,$E32,Data_Reg_Sum!$A:$A,Prior_Year)</f>
        <v>2300387.8325999998</v>
      </c>
      <c r="G32" s="4" cm="1">
        <f t="array" ref="G32">SUMIFS(Data_Reg_Sum!$U:$U,Data_Reg_Sum!$C:$C,$E32,Data_Reg_Sum!$A:$A,Prior_Year)</f>
        <v>246656.33259999999</v>
      </c>
      <c r="H32" s="2">
        <f>IFERROR(G32/F32,0)</f>
        <v>0.10722380335372324</v>
      </c>
      <c r="I32" s="4" cm="1">
        <f t="array" ref="I32">SUMIFS(Data_Reg_Sum!$W:$W,Data_Reg_Sum!$C:$C,$E32,Data_Reg_Sum!$A:$A,Prior_Year)</f>
        <v>80651.862599999804</v>
      </c>
      <c r="J32" s="2">
        <f>IFERROR(I32/F32,0)</f>
        <v>3.5060115280145396E-2</v>
      </c>
      <c r="K32" s="21" cm="1">
        <f t="array" ref="K32">SUMIFS(Data_Reg_Sum!$G:$G,Data_Reg_Sum!$C:$C,$E32,Data_Reg_Sum!$A:$A,Prior_Year)</f>
        <v>87</v>
      </c>
      <c r="L32" s="1" cm="1">
        <f t="array" ref="L32">SUMIFS(Data_Reg_Sum!$R:$R,Data_Reg_Sum!$C:$C,$E32,Data_Reg_Sum!$A:$A,Prior_Year)</f>
        <v>503.69779562075797</v>
      </c>
      <c r="M32" s="13" cm="1">
        <f t="array" ref="M32">SUMIFS(Data_Reg_Sum!$S:$S,Data_Reg_Sum!$C:$C,$E32,Data_Reg_Sum!$A:$A,Prior_Year)</f>
        <v>2.8511057587037398</v>
      </c>
      <c r="N32" s="13" cm="1">
        <f t="array" ref="N32">SUMIFS(Data_Reg_Sum!$T:$T,Data_Reg_Sum!$C:$C,$E32,Data_Reg_Sum!$A:$A,Prior_Year)</f>
        <v>4.2195683895246097</v>
      </c>
    </row>
    <row r="33" spans="5:14" x14ac:dyDescent="0.25">
      <c r="E33" t="s">
        <v>36</v>
      </c>
      <c r="F33" s="8" cm="1">
        <f t="array" ref="F33">SUMIFS(Data_Reg_Sum!$K:$K,Data_Reg_Sum!$C:$C,$E33,Data_Reg_Sum!$A:$A,Prior_Year)</f>
        <v>1368814.0918000001</v>
      </c>
      <c r="G33" s="9" cm="1">
        <f t="array" ref="G33">SUMIFS(Data_Reg_Sum!$U:$U,Data_Reg_Sum!$C:$C,$E33,Data_Reg_Sum!$A:$A,Prior_Year)</f>
        <v>209783.09179999999</v>
      </c>
      <c r="H33" s="10">
        <f>IFERROR(G33/F33,0)</f>
        <v>0.15325900942774032</v>
      </c>
      <c r="I33" s="9" cm="1">
        <f t="array" ref="I33">SUMIFS(Data_Reg_Sum!$W:$W,Data_Reg_Sum!$C:$C,$E33,Data_Reg_Sum!$A:$A,Prior_Year)</f>
        <v>105373.18180000001</v>
      </c>
      <c r="J33" s="10">
        <f>IFERROR(I33/F33,0)</f>
        <v>7.6981368347423668E-2</v>
      </c>
      <c r="K33" s="49" cm="1">
        <f t="array" ref="K33">SUMIFS(Data_Reg_Sum!$G:$G,Data_Reg_Sum!$C:$C,$E33,Data_Reg_Sum!$A:$A,Prior_Year)</f>
        <v>68</v>
      </c>
      <c r="L33" s="8" cm="1">
        <f t="array" ref="L33">SUMIFS(Data_Reg_Sum!$R:$R,Data_Reg_Sum!$C:$C,$E33,Data_Reg_Sum!$A:$A,Prior_Year)</f>
        <v>475.61295753995802</v>
      </c>
      <c r="M33" s="14" cm="1">
        <f t="array" ref="M33">SUMIFS(Data_Reg_Sum!$S:$S,Data_Reg_Sum!$C:$C,$E33,Data_Reg_Sum!$A:$A,Prior_Year)</f>
        <v>2.7682418346073701</v>
      </c>
      <c r="N33" s="14" cm="1">
        <f t="array" ref="N33">SUMIFS(Data_Reg_Sum!$T:$T,Data_Reg_Sum!$C:$C,$E33,Data_Reg_Sum!$A:$A,Prior_Year)</f>
        <v>3.82829170327601</v>
      </c>
    </row>
    <row r="34" spans="5:14" x14ac:dyDescent="0.25">
      <c r="E34" t="s">
        <v>70</v>
      </c>
      <c r="F34" s="1">
        <f>SUM(F32:F33)</f>
        <v>3669201.9243999999</v>
      </c>
      <c r="G34" s="1">
        <f>SUM(G32:G33)</f>
        <v>456439.42440000002</v>
      </c>
      <c r="H34" s="2">
        <f>IFERROR(G34/F34,0)</f>
        <v>0.1243974667528385</v>
      </c>
      <c r="I34" s="1">
        <f>SUM(I32:I33)</f>
        <v>186025.04439999981</v>
      </c>
      <c r="J34" s="2">
        <f>IFERROR(I34/F34,0)</f>
        <v>5.0699047976330507E-2</v>
      </c>
      <c r="K34" s="21">
        <f>SUM(K32:K33)</f>
        <v>155</v>
      </c>
      <c r="L34" s="1" cm="1">
        <f t="array" ref="L34">SUMIFS(Data_Reg_Sum!$K:$K,Data_Reg_Sum!$B:$B,$E34,Data_Reg_Sum!$A:$A,Prior_Year)/SUMIFS(Data_Reg_Sum!$H:$H,Data_Reg_Sum!$B:$B,$E34,Data_Reg_Sum!$A:$A,Prior_Year)</f>
        <v>492.84109125587639</v>
      </c>
      <c r="M34" s="13" cm="1">
        <f t="array" ref="M34">SUMIFS(Data_Reg_Sum!$I:$I,Data_Reg_Sum!$B:$B,$E34,Data_Reg_Sum!$A:$A,Prior_Year)/SUMIFS(Data_Reg_Sum!$H:$H,Data_Reg_Sum!$B:$B,$E34,Data_Reg_Sum!$A:$A,Prior_Year)</f>
        <v>2.8190732034922767</v>
      </c>
      <c r="N34" s="13" cm="1">
        <f t="array" ref="N34">SUMIFS(Data_Reg_Sum!$J:$J,Data_Reg_Sum!$B:$B,$E34,Data_Reg_Sum!$A:$A,Prior_Year)/SUMIFS(Data_Reg_Sum!$I:$I,Data_Reg_Sum!$B:$B,$E34,Data_Reg_Sum!$A:$A,Prior_Year)</f>
        <v>4.0710405946254999</v>
      </c>
    </row>
    <row r="35" spans="5:14" ht="15.75" thickBot="1" x14ac:dyDescent="0.3">
      <c r="F35" s="58"/>
      <c r="G35" s="58"/>
      <c r="H35" s="59"/>
      <c r="I35" s="58"/>
      <c r="J35" s="58"/>
      <c r="K35" s="60"/>
      <c r="L35" s="61"/>
      <c r="M35" s="62"/>
      <c r="N35" s="62"/>
    </row>
    <row r="36" spans="5:14" ht="15.75" thickTop="1" x14ac:dyDescent="0.25">
      <c r="E36" s="3" t="s">
        <v>24</v>
      </c>
      <c r="F36" s="6">
        <f t="shared" ref="F36:G36" si="2">F26+F30+F34</f>
        <v>19529980.651200011</v>
      </c>
      <c r="G36" s="6">
        <f t="shared" si="2"/>
        <v>2014556.1511999997</v>
      </c>
      <c r="H36" s="7">
        <f>IFERROR(G36/F36,0)</f>
        <v>0.10315197885647757</v>
      </c>
      <c r="I36" s="6">
        <f>I26+I30+I34</f>
        <v>879762.03119999962</v>
      </c>
      <c r="J36" s="7">
        <f>IFERROR(I36/F36,0)</f>
        <v>4.5046743614973475E-2</v>
      </c>
      <c r="K36" s="50">
        <f>K26+K30+K34</f>
        <v>517</v>
      </c>
      <c r="L36" s="6" cm="1">
        <f t="array" ref="L36">SUMIFS(Data_Reg_Sum!$K:$K,Data_Reg_Sum!$A:$A,Prior_Year)/SUMIFS(Data_Reg_Sum!$H:$H,Data_Reg_Sum!$A:$A,Prior_Year)</f>
        <v>589.10414609073393</v>
      </c>
      <c r="M36" s="15" cm="1">
        <f t="array" ref="M36">SUMIFS(Data_Reg_Sum!$I:$I,Data_Reg_Sum!$A:$A,Prior_Year)/SUMIFS(Data_Reg_Sum!$H:$H,Data_Reg_Sum!$A:$A,Prior_Year)</f>
        <v>3.0409628378378377</v>
      </c>
      <c r="N36" s="15" cm="1">
        <f t="array" ref="N36">SUMIFS(Data_Reg_Sum!$J:$J,Data_Reg_Sum!$A:$A,Prior_Year)/SUMIFS(Data_Reg_Sum!$I:$I,Data_Reg_Sum!$A:$A,Prior_Year)</f>
        <v>4.6250123990715579</v>
      </c>
    </row>
  </sheetData>
  <mergeCells count="1">
    <mergeCell ref="Q5:W5"/>
  </mergeCells>
  <phoneticPr fontId="4" type="noConversion"/>
  <dataValidations count="2">
    <dataValidation type="list" allowBlank="1" showInputMessage="1" showErrorMessage="1" sqref="B5" xr:uid="{C62860CA-8556-4A72-91B9-C2ABE4C63102}">
      <formula1>Lookup_Metric</formula1>
    </dataValidation>
    <dataValidation type="list" allowBlank="1" showInputMessage="1" showErrorMessage="1" sqref="B3" xr:uid="{7E5C843A-DCC3-442D-860E-7D1441AD077E}">
      <formula1>Lookup_Year</formula1>
    </dataValidation>
  </dataValidations>
  <pageMargins left="0.5" right="0.5" top="0.75" bottom="0.75" header="0.3" footer="0.3"/>
  <pageSetup scale="62" orientation="landscape" horizontalDpi="300" verticalDpi="300" r:id="rId1"/>
  <ignoredErrors>
    <ignoredError sqref="Q6:V6" numberStoredAsText="1"/>
    <ignoredError sqref="H9:J19 H26:J36"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8B74-624C-4084-868C-99E19A58B6EB}">
  <sheetPr>
    <pageSetUpPr fitToPage="1"/>
  </sheetPr>
  <dimension ref="A1:R50"/>
  <sheetViews>
    <sheetView showGridLines="0" workbookViewId="0">
      <selection activeCell="A8" sqref="A8"/>
    </sheetView>
  </sheetViews>
  <sheetFormatPr defaultRowHeight="15" x14ac:dyDescent="0.25"/>
  <cols>
    <col min="1" max="1" width="12.42578125" customWidth="1"/>
    <col min="2" max="2" width="15.5703125" bestFit="1" customWidth="1"/>
    <col min="3" max="4" width="3.7109375" customWidth="1"/>
    <col min="5" max="5" width="10.7109375" customWidth="1"/>
    <col min="6" max="6" width="15.5703125" bestFit="1" customWidth="1"/>
    <col min="7" max="7" width="11.140625" bestFit="1" customWidth="1"/>
    <col min="8" max="8" width="11.140625" style="2" bestFit="1" customWidth="1"/>
    <col min="9" max="9" width="11.7109375" bestFit="1" customWidth="1"/>
    <col min="10" max="10" width="10.140625" style="2" bestFit="1" customWidth="1"/>
    <col min="11" max="11" width="10.140625" bestFit="1" customWidth="1"/>
    <col min="12" max="12" width="10.140625" style="2" bestFit="1" customWidth="1"/>
    <col min="13" max="13" width="10.7109375" customWidth="1"/>
    <col min="14" max="14" width="10.7109375" style="2" customWidth="1"/>
    <col min="15" max="15" width="15.5703125" bestFit="1" customWidth="1"/>
    <col min="16" max="17" width="11.140625" bestFit="1" customWidth="1"/>
    <col min="18" max="18" width="9.140625" style="2"/>
  </cols>
  <sheetData>
    <row r="1" spans="1:18" x14ac:dyDescent="0.25">
      <c r="A1" s="96" t="s">
        <v>29</v>
      </c>
      <c r="B1" s="26"/>
      <c r="C1" s="26"/>
    </row>
    <row r="2" spans="1:18" ht="15.75" x14ac:dyDescent="0.25">
      <c r="A2" s="24"/>
      <c r="B2" s="26"/>
      <c r="C2" s="26"/>
      <c r="E2" s="28" t="s">
        <v>114</v>
      </c>
      <c r="F2" s="28"/>
      <c r="G2" s="28"/>
      <c r="H2" s="41"/>
      <c r="I2" s="28"/>
      <c r="J2" s="41"/>
      <c r="K2" s="28"/>
      <c r="L2" s="41"/>
      <c r="M2" s="28"/>
      <c r="N2" s="41"/>
    </row>
    <row r="3" spans="1:18" ht="15.75" x14ac:dyDescent="0.25">
      <c r="A3" s="25" t="s">
        <v>30</v>
      </c>
      <c r="B3" s="30">
        <v>2024</v>
      </c>
      <c r="C3" s="37"/>
    </row>
    <row r="4" spans="1:18" x14ac:dyDescent="0.25">
      <c r="A4" s="26"/>
      <c r="B4" s="38"/>
      <c r="C4" s="26"/>
      <c r="O4" s="80" t="str">
        <f>"FY-"&amp;Select_Year</f>
        <v>FY-2024</v>
      </c>
    </row>
    <row r="5" spans="1:18" s="28" customFormat="1" ht="15.75" x14ac:dyDescent="0.25">
      <c r="A5" s="25" t="s">
        <v>44</v>
      </c>
      <c r="B5" s="30" t="s">
        <v>1</v>
      </c>
      <c r="C5" s="26"/>
      <c r="O5" s="73" t="s">
        <v>0</v>
      </c>
      <c r="P5" s="74" t="str">
        <f>Select_Metric</f>
        <v>Sales</v>
      </c>
      <c r="Q5" s="74" t="s">
        <v>71</v>
      </c>
      <c r="R5" s="42" t="s">
        <v>75</v>
      </c>
    </row>
    <row r="6" spans="1:18" x14ac:dyDescent="0.25">
      <c r="A6" s="26"/>
      <c r="B6" s="26"/>
      <c r="C6" s="26"/>
      <c r="O6" s="71" t="s">
        <v>32</v>
      </c>
      <c r="P6" s="72">
        <f t="shared" ref="P6:Q11" si="0">IF(Select_Metric="Sales",G35,IF(Select_Metric="Gross Profit",I35,K35))</f>
        <v>3862425.5062500001</v>
      </c>
      <c r="Q6" s="72">
        <f t="shared" si="0"/>
        <v>3600000</v>
      </c>
      <c r="R6" s="75">
        <f>(P6-Q6)/P6</f>
        <v>6.7943189020825162E-2</v>
      </c>
    </row>
    <row r="7" spans="1:18" x14ac:dyDescent="0.25">
      <c r="O7" s="71" t="s">
        <v>35</v>
      </c>
      <c r="P7" s="72">
        <f t="shared" si="0"/>
        <v>2641705.9314000001</v>
      </c>
      <c r="Q7" s="72">
        <f t="shared" si="0"/>
        <v>3000000</v>
      </c>
      <c r="R7" s="75">
        <f t="shared" ref="R7:R12" si="1">(P7-Q7)/P7</f>
        <v>-0.13562980812558426</v>
      </c>
    </row>
    <row r="8" spans="1:18" x14ac:dyDescent="0.25">
      <c r="O8" s="71" t="s">
        <v>31</v>
      </c>
      <c r="P8" s="72">
        <f t="shared" si="0"/>
        <v>5113960.0798500003</v>
      </c>
      <c r="Q8" s="72">
        <f t="shared" si="0"/>
        <v>5800000</v>
      </c>
      <c r="R8" s="75">
        <f t="shared" si="1"/>
        <v>-0.1341504253920813</v>
      </c>
    </row>
    <row r="9" spans="1:18" x14ac:dyDescent="0.25">
      <c r="O9" s="71" t="s">
        <v>33</v>
      </c>
      <c r="P9" s="72">
        <f t="shared" si="0"/>
        <v>4719684.2363999998</v>
      </c>
      <c r="Q9" s="72">
        <f t="shared" si="0"/>
        <v>4800000</v>
      </c>
      <c r="R9" s="75">
        <f t="shared" si="1"/>
        <v>-1.7017190044320014E-2</v>
      </c>
    </row>
    <row r="10" spans="1:18" s="5" customFormat="1" x14ac:dyDescent="0.25">
      <c r="O10" s="71" t="s">
        <v>34</v>
      </c>
      <c r="P10" s="72">
        <f t="shared" si="0"/>
        <v>2669652.8576000002</v>
      </c>
      <c r="Q10" s="72">
        <f t="shared" si="0"/>
        <v>2600000</v>
      </c>
      <c r="R10" s="75">
        <f t="shared" si="1"/>
        <v>2.6090604777213495E-2</v>
      </c>
    </row>
    <row r="11" spans="1:18" x14ac:dyDescent="0.25">
      <c r="O11" s="71" t="s">
        <v>36</v>
      </c>
      <c r="P11" s="78">
        <f t="shared" si="0"/>
        <v>1507905.828</v>
      </c>
      <c r="Q11" s="78">
        <f t="shared" si="0"/>
        <v>1700000</v>
      </c>
      <c r="R11" s="79">
        <f t="shared" si="1"/>
        <v>-0.1273913585537253</v>
      </c>
    </row>
    <row r="12" spans="1:18" x14ac:dyDescent="0.25">
      <c r="O12" s="76" t="s">
        <v>24</v>
      </c>
      <c r="P12" s="77">
        <f>SUM(P6:P11)</f>
        <v>20515334.439500004</v>
      </c>
      <c r="Q12" s="77">
        <f>SUM(Q6:Q11)</f>
        <v>21500000</v>
      </c>
      <c r="R12" s="7">
        <f t="shared" si="1"/>
        <v>-4.7996563907051475E-2</v>
      </c>
    </row>
    <row r="18" spans="7:18" x14ac:dyDescent="0.25">
      <c r="G18" s="29"/>
      <c r="H18" s="63"/>
      <c r="K18" s="2"/>
      <c r="L18"/>
      <c r="M18" s="2"/>
      <c r="N18"/>
    </row>
    <row r="19" spans="7:18" x14ac:dyDescent="0.25">
      <c r="G19" s="29"/>
      <c r="H19" s="63"/>
      <c r="K19" s="2"/>
      <c r="L19"/>
      <c r="M19" s="2"/>
      <c r="N19"/>
      <c r="O19" s="80" t="str">
        <f>"FY-"&amp;Select_Year</f>
        <v>FY-2024</v>
      </c>
    </row>
    <row r="20" spans="7:18" x14ac:dyDescent="0.25">
      <c r="G20" s="29"/>
      <c r="H20" s="63"/>
      <c r="K20" s="2"/>
      <c r="L20"/>
      <c r="M20" s="2"/>
      <c r="N20"/>
      <c r="O20" s="73" t="s">
        <v>0</v>
      </c>
      <c r="P20" s="74" t="str">
        <f>Select_Metric&amp;" Curr"</f>
        <v>Sales Curr</v>
      </c>
      <c r="Q20" s="74" t="str">
        <f>Select_Metric&amp;" Prior"</f>
        <v>Sales Prior</v>
      </c>
      <c r="R20" s="42" t="s">
        <v>75</v>
      </c>
    </row>
    <row r="21" spans="7:18" x14ac:dyDescent="0.25">
      <c r="G21" s="29"/>
      <c r="H21" s="63"/>
      <c r="K21" s="2"/>
      <c r="L21"/>
      <c r="M21" s="2"/>
      <c r="N21"/>
      <c r="O21" s="71" t="s">
        <v>32</v>
      </c>
      <c r="P21" s="72">
        <f t="shared" ref="P21:P26" si="2">SUMIFS($G35:$L35,$G$34:$L$34,Select_Metric)</f>
        <v>3862425.5062500001</v>
      </c>
      <c r="Q21" s="72">
        <f t="shared" ref="Q21:Q26" si="3">SUMIFS($G42:$L42,$G$34:$L$34,Select_Metric)</f>
        <v>3287991.1139000002</v>
      </c>
      <c r="R21" s="75">
        <f>(P21-Q21)/P21</f>
        <v>0.14872374662513915</v>
      </c>
    </row>
    <row r="22" spans="7:18" x14ac:dyDescent="0.25">
      <c r="G22" s="29"/>
      <c r="H22" s="63"/>
      <c r="K22" s="2"/>
      <c r="L22"/>
      <c r="M22" s="2"/>
      <c r="N22"/>
      <c r="O22" s="71" t="s">
        <v>35</v>
      </c>
      <c r="P22" s="72">
        <f t="shared" si="2"/>
        <v>2641705.9314000001</v>
      </c>
      <c r="Q22" s="72">
        <f t="shared" si="3"/>
        <v>2556790.100075</v>
      </c>
      <c r="R22" s="75">
        <f t="shared" ref="R22:R27" si="4">(P22-Q22)/P22</f>
        <v>3.2144316411478135E-2</v>
      </c>
    </row>
    <row r="23" spans="7:18" x14ac:dyDescent="0.25">
      <c r="G23" s="29"/>
      <c r="H23" s="63"/>
      <c r="K23" s="2"/>
      <c r="L23"/>
      <c r="M23" s="2"/>
      <c r="N23"/>
      <c r="O23" s="71" t="s">
        <v>31</v>
      </c>
      <c r="P23" s="72">
        <f t="shared" si="2"/>
        <v>5113960.0798500003</v>
      </c>
      <c r="Q23" s="72">
        <f t="shared" si="3"/>
        <v>5538969.6127000097</v>
      </c>
      <c r="R23" s="75">
        <f t="shared" si="4"/>
        <v>-8.3107714220263432E-2</v>
      </c>
    </row>
    <row r="24" spans="7:18" x14ac:dyDescent="0.25">
      <c r="G24" s="29"/>
      <c r="H24" s="63"/>
      <c r="K24" s="2"/>
      <c r="L24"/>
      <c r="M24" s="2"/>
      <c r="N24"/>
      <c r="O24" s="71" t="s">
        <v>33</v>
      </c>
      <c r="P24" s="72">
        <f t="shared" si="2"/>
        <v>4719684.2363999998</v>
      </c>
      <c r="Q24" s="72">
        <f t="shared" si="3"/>
        <v>4477027.9001249997</v>
      </c>
      <c r="R24" s="75">
        <f t="shared" si="4"/>
        <v>5.1413680263510467E-2</v>
      </c>
    </row>
    <row r="25" spans="7:18" x14ac:dyDescent="0.25">
      <c r="G25" s="29"/>
      <c r="H25" s="63"/>
      <c r="K25" s="2"/>
      <c r="L25"/>
      <c r="M25" s="2"/>
      <c r="N25"/>
      <c r="O25" s="71" t="s">
        <v>34</v>
      </c>
      <c r="P25" s="72">
        <f t="shared" si="2"/>
        <v>2669652.8576000002</v>
      </c>
      <c r="Q25" s="72">
        <f t="shared" si="3"/>
        <v>2300387.8325999998</v>
      </c>
      <c r="R25" s="75">
        <f t="shared" si="4"/>
        <v>0.13831949122102982</v>
      </c>
    </row>
    <row r="26" spans="7:18" x14ac:dyDescent="0.25">
      <c r="G26" s="29"/>
      <c r="H26" s="63"/>
      <c r="K26" s="2"/>
      <c r="L26"/>
      <c r="M26" s="2"/>
      <c r="N26"/>
      <c r="O26" s="71" t="s">
        <v>36</v>
      </c>
      <c r="P26" s="78">
        <f t="shared" si="2"/>
        <v>1507905.828</v>
      </c>
      <c r="Q26" s="78">
        <f t="shared" si="3"/>
        <v>1368814.0918000001</v>
      </c>
      <c r="R26" s="79">
        <f t="shared" si="4"/>
        <v>9.224165966947899E-2</v>
      </c>
    </row>
    <row r="27" spans="7:18" x14ac:dyDescent="0.25">
      <c r="G27" s="29"/>
      <c r="H27" s="63"/>
      <c r="K27" s="2"/>
      <c r="L27"/>
      <c r="M27" s="2"/>
      <c r="N27"/>
      <c r="O27" s="76" t="s">
        <v>24</v>
      </c>
      <c r="P27" s="77">
        <f>SUM(P21:P26)</f>
        <v>20515334.439500004</v>
      </c>
      <c r="Q27" s="77">
        <f>SUM(Q21:Q26)</f>
        <v>19529980.651200011</v>
      </c>
      <c r="R27" s="7">
        <f t="shared" si="4"/>
        <v>4.8030110900985516E-2</v>
      </c>
    </row>
    <row r="28" spans="7:18" x14ac:dyDescent="0.25">
      <c r="G28" s="29"/>
      <c r="H28" s="63"/>
      <c r="K28" s="2"/>
      <c r="L28"/>
      <c r="M28" s="2"/>
      <c r="N28"/>
    </row>
    <row r="29" spans="7:18" x14ac:dyDescent="0.25">
      <c r="G29" s="29"/>
      <c r="H29" s="63"/>
      <c r="K29" s="2"/>
      <c r="L29"/>
      <c r="M29" s="2"/>
      <c r="N29"/>
    </row>
    <row r="30" spans="7:18" x14ac:dyDescent="0.25">
      <c r="G30" s="29"/>
      <c r="H30" s="63"/>
      <c r="K30" s="2"/>
      <c r="L30"/>
      <c r="M30" s="2"/>
      <c r="N30"/>
    </row>
    <row r="31" spans="7:18" x14ac:dyDescent="0.25">
      <c r="G31" s="29"/>
      <c r="H31" s="63"/>
      <c r="K31" s="2"/>
      <c r="L31"/>
      <c r="M31" s="2"/>
      <c r="N31"/>
    </row>
    <row r="32" spans="7:18" x14ac:dyDescent="0.25">
      <c r="G32" s="29"/>
      <c r="H32" s="63"/>
      <c r="K32" s="2"/>
      <c r="L32"/>
      <c r="M32" s="2"/>
      <c r="N32"/>
    </row>
    <row r="33" spans="5:14" x14ac:dyDescent="0.25">
      <c r="G33" s="29"/>
      <c r="H33" s="63"/>
      <c r="K33" s="2"/>
      <c r="L33"/>
      <c r="M33" s="2"/>
      <c r="N33"/>
    </row>
    <row r="34" spans="5:14" hidden="1" x14ac:dyDescent="0.25">
      <c r="E34" s="81" t="s">
        <v>26</v>
      </c>
      <c r="F34" s="68" t="s">
        <v>0</v>
      </c>
      <c r="G34" s="69" t="s">
        <v>1</v>
      </c>
      <c r="H34" s="69" t="s">
        <v>71</v>
      </c>
      <c r="I34" s="69" t="s">
        <v>2</v>
      </c>
      <c r="J34" s="69" t="s">
        <v>71</v>
      </c>
      <c r="K34" s="69" t="s">
        <v>4</v>
      </c>
      <c r="L34" s="69" t="s">
        <v>71</v>
      </c>
      <c r="N34"/>
    </row>
    <row r="35" spans="5:14" hidden="1" x14ac:dyDescent="0.25">
      <c r="E35" s="82">
        <f t="shared" ref="E35:E41" si="5">Select_Year</f>
        <v>2024</v>
      </c>
      <c r="F35" s="67" t="s">
        <v>32</v>
      </c>
      <c r="G35" s="70">
        <f>SUMIFS(Data_Reg_Sum!$K:$K,Data_Reg_Sum!$C:$C,$F35,Data_Reg_Sum!$A:$A,$E35)</f>
        <v>3862425.5062500001</v>
      </c>
      <c r="H35" s="70">
        <f>SUMIFS(Data_Reg_Sum!$D:$D,Data_Reg_Sum!$C:$C,$F35,Data_Reg_Sum!$A:$A,$E35)</f>
        <v>3600000</v>
      </c>
      <c r="I35" s="83">
        <f>SUMIFS(Data_Reg_Sum!$U:$U,Data_Reg_Sum!$C:$C,$F35,Data_Reg_Sum!$A:$A,$E35)</f>
        <v>541966.00624999998</v>
      </c>
      <c r="J35" s="83">
        <f>SUMIFS(Data_Reg_Sum!$E:$E,Data_Reg_Sum!$C:$C,$F35,Data_Reg_Sum!$A:$A,$E35)</f>
        <v>720000</v>
      </c>
      <c r="K35" s="83">
        <f>SUMIFS(Data_Reg_Sum!$W:$W,Data_Reg_Sum!$C:$C,$F35,Data_Reg_Sum!$A:$A,$E35)</f>
        <v>321008.64624999999</v>
      </c>
      <c r="L35" s="83">
        <f>SUMIFS(Data_Reg_Sum!$F:$F,Data_Reg_Sum!$C:$C,$F35,Data_Reg_Sum!$A:$A,$E35)</f>
        <v>360000</v>
      </c>
      <c r="N35"/>
    </row>
    <row r="36" spans="5:14" hidden="1" x14ac:dyDescent="0.25">
      <c r="E36" s="82">
        <f t="shared" si="5"/>
        <v>2024</v>
      </c>
      <c r="F36" s="67" t="s">
        <v>35</v>
      </c>
      <c r="G36" s="70">
        <f>SUMIFS(Data_Reg_Sum!$K:$K,Data_Reg_Sum!$C:$C,$F36,Data_Reg_Sum!$A:$A,$E36)</f>
        <v>2641705.9314000001</v>
      </c>
      <c r="H36" s="70">
        <f>SUMIFS(Data_Reg_Sum!$D:$D,Data_Reg_Sum!$C:$C,$F36,Data_Reg_Sum!$A:$A,$E36)</f>
        <v>3000000</v>
      </c>
      <c r="I36" s="83">
        <f>SUMIFS(Data_Reg_Sum!$U:$U,Data_Reg_Sum!$C:$C,$F36,Data_Reg_Sum!$A:$A,$E36)</f>
        <v>386484.9314</v>
      </c>
      <c r="J36" s="83">
        <f>SUMIFS(Data_Reg_Sum!$E:$E,Data_Reg_Sum!$C:$C,$F36,Data_Reg_Sum!$A:$A,$E36)</f>
        <v>540000</v>
      </c>
      <c r="K36" s="83">
        <f>SUMIFS(Data_Reg_Sum!$W:$W,Data_Reg_Sum!$C:$C,$F36,Data_Reg_Sum!$A:$A,$E36)</f>
        <v>229154.7414</v>
      </c>
      <c r="L36" s="83">
        <f>SUMIFS(Data_Reg_Sum!$F:$F,Data_Reg_Sum!$C:$C,$F36,Data_Reg_Sum!$A:$A,$E36)</f>
        <v>240000</v>
      </c>
      <c r="N36"/>
    </row>
    <row r="37" spans="5:14" hidden="1" x14ac:dyDescent="0.25">
      <c r="E37" s="82">
        <f t="shared" si="5"/>
        <v>2024</v>
      </c>
      <c r="F37" s="67" t="s">
        <v>31</v>
      </c>
      <c r="G37" s="70">
        <f>SUMIFS(Data_Reg_Sum!$K:$K,Data_Reg_Sum!$C:$C,$F37,Data_Reg_Sum!$A:$A,$E37)</f>
        <v>5113960.0798500003</v>
      </c>
      <c r="H37" s="70">
        <f>SUMIFS(Data_Reg_Sum!$D:$D,Data_Reg_Sum!$C:$C,$F37,Data_Reg_Sum!$A:$A,$E37)</f>
        <v>5800000</v>
      </c>
      <c r="I37" s="83">
        <f>SUMIFS(Data_Reg_Sum!$U:$U,Data_Reg_Sum!$C:$C,$F37,Data_Reg_Sum!$A:$A,$E37)</f>
        <v>642343.57984999998</v>
      </c>
      <c r="J37" s="83">
        <f>SUMIFS(Data_Reg_Sum!$E:$E,Data_Reg_Sum!$C:$C,$F37,Data_Reg_Sum!$A:$A,$E37)</f>
        <v>1044000</v>
      </c>
      <c r="K37" s="83">
        <f>SUMIFS(Data_Reg_Sum!$W:$W,Data_Reg_Sum!$C:$C,$F37,Data_Reg_Sum!$A:$A,$E37)</f>
        <v>402587.64984999999</v>
      </c>
      <c r="L37" s="83">
        <f>SUMIFS(Data_Reg_Sum!$F:$F,Data_Reg_Sum!$C:$C,$F37,Data_Reg_Sum!$A:$A,$E37)</f>
        <v>464000</v>
      </c>
      <c r="N37"/>
    </row>
    <row r="38" spans="5:14" hidden="1" x14ac:dyDescent="0.25">
      <c r="E38" s="82">
        <f t="shared" si="5"/>
        <v>2024</v>
      </c>
      <c r="F38" s="67" t="s">
        <v>33</v>
      </c>
      <c r="G38" s="70">
        <f>SUMIFS(Data_Reg_Sum!$K:$K,Data_Reg_Sum!$C:$C,$F38,Data_Reg_Sum!$A:$A,$E38)</f>
        <v>4719684.2363999998</v>
      </c>
      <c r="H38" s="70">
        <f>SUMIFS(Data_Reg_Sum!$D:$D,Data_Reg_Sum!$C:$C,$F38,Data_Reg_Sum!$A:$A,$E38)</f>
        <v>4800000</v>
      </c>
      <c r="I38" s="83">
        <f>SUMIFS(Data_Reg_Sum!$U:$U,Data_Reg_Sum!$C:$C,$F38,Data_Reg_Sum!$A:$A,$E38)</f>
        <v>723022.98640000005</v>
      </c>
      <c r="J38" s="83">
        <f>SUMIFS(Data_Reg_Sum!$E:$E,Data_Reg_Sum!$C:$C,$F38,Data_Reg_Sum!$A:$A,$E38)</f>
        <v>864000</v>
      </c>
      <c r="K38" s="83">
        <f>SUMIFS(Data_Reg_Sum!$W:$W,Data_Reg_Sum!$C:$C,$F38,Data_Reg_Sum!$A:$A,$E38)</f>
        <v>504917.18640000001</v>
      </c>
      <c r="L38" s="83">
        <f>SUMIFS(Data_Reg_Sum!$F:$F,Data_Reg_Sum!$C:$C,$F38,Data_Reg_Sum!$A:$A,$E38)</f>
        <v>384000</v>
      </c>
      <c r="N38"/>
    </row>
    <row r="39" spans="5:14" hidden="1" x14ac:dyDescent="0.25">
      <c r="E39" s="82">
        <f t="shared" si="5"/>
        <v>2024</v>
      </c>
      <c r="F39" s="67" t="s">
        <v>34</v>
      </c>
      <c r="G39" s="70">
        <f>SUMIFS(Data_Reg_Sum!$K:$K,Data_Reg_Sum!$C:$C,$F39,Data_Reg_Sum!$A:$A,$E39)</f>
        <v>2669652.8576000002</v>
      </c>
      <c r="H39" s="70">
        <f>SUMIFS(Data_Reg_Sum!$D:$D,Data_Reg_Sum!$C:$C,$F39,Data_Reg_Sum!$A:$A,$E39)</f>
        <v>2600000</v>
      </c>
      <c r="I39" s="83">
        <f>SUMIFS(Data_Reg_Sum!$U:$U,Data_Reg_Sum!$C:$C,$F39,Data_Reg_Sum!$A:$A,$E39)</f>
        <v>407514.85759999999</v>
      </c>
      <c r="J39" s="83">
        <f>SUMIFS(Data_Reg_Sum!$E:$E,Data_Reg_Sum!$C:$C,$F39,Data_Reg_Sum!$A:$A,$E39)</f>
        <v>468000</v>
      </c>
      <c r="K39" s="83">
        <f>SUMIFS(Data_Reg_Sum!$W:$W,Data_Reg_Sum!$C:$C,$F39,Data_Reg_Sum!$A:$A,$E39)</f>
        <v>229815.79759999999</v>
      </c>
      <c r="L39" s="83">
        <f>SUMIFS(Data_Reg_Sum!$F:$F,Data_Reg_Sum!$C:$C,$F39,Data_Reg_Sum!$A:$A,$E39)</f>
        <v>208000</v>
      </c>
      <c r="N39"/>
    </row>
    <row r="40" spans="5:14" hidden="1" x14ac:dyDescent="0.25">
      <c r="E40" s="82">
        <f t="shared" si="5"/>
        <v>2024</v>
      </c>
      <c r="F40" s="67" t="s">
        <v>36</v>
      </c>
      <c r="G40" s="70">
        <f>SUMIFS(Data_Reg_Sum!$K:$K,Data_Reg_Sum!$C:$C,$F40,Data_Reg_Sum!$A:$A,$E40)</f>
        <v>1507905.828</v>
      </c>
      <c r="H40" s="70">
        <f>SUMIFS(Data_Reg_Sum!$D:$D,Data_Reg_Sum!$C:$C,$F40,Data_Reg_Sum!$A:$A,$E40)</f>
        <v>1700000</v>
      </c>
      <c r="I40" s="83">
        <f>SUMIFS(Data_Reg_Sum!$U:$U,Data_Reg_Sum!$C:$C,$F40,Data_Reg_Sum!$A:$A,$E40)</f>
        <v>300443.07799999998</v>
      </c>
      <c r="J40" s="83">
        <f>SUMIFS(Data_Reg_Sum!$E:$E,Data_Reg_Sum!$C:$C,$F40,Data_Reg_Sum!$A:$A,$E40)</f>
        <v>306000</v>
      </c>
      <c r="K40" s="83">
        <f>SUMIFS(Data_Reg_Sum!$W:$W,Data_Reg_Sum!$C:$C,$F40,Data_Reg_Sum!$A:$A,$E40)</f>
        <v>193977.76800000001</v>
      </c>
      <c r="L40" s="83">
        <f>SUMIFS(Data_Reg_Sum!$F:$F,Data_Reg_Sum!$C:$C,$F40,Data_Reg_Sum!$A:$A,$E40)</f>
        <v>136000</v>
      </c>
      <c r="N40"/>
    </row>
    <row r="41" spans="5:14" hidden="1" x14ac:dyDescent="0.25">
      <c r="E41" s="82">
        <f t="shared" si="5"/>
        <v>2024</v>
      </c>
      <c r="F41" s="84" t="s">
        <v>24</v>
      </c>
      <c r="G41" s="85">
        <f t="shared" ref="G41:L41" si="6">SUM(G35:G40)</f>
        <v>20515334.439500004</v>
      </c>
      <c r="H41" s="85">
        <f t="shared" si="6"/>
        <v>21500000</v>
      </c>
      <c r="I41" s="85">
        <f t="shared" si="6"/>
        <v>3001775.4394999994</v>
      </c>
      <c r="J41" s="85">
        <f t="shared" si="6"/>
        <v>3942000</v>
      </c>
      <c r="K41" s="85">
        <f t="shared" si="6"/>
        <v>1881461.7894999997</v>
      </c>
      <c r="L41" s="85">
        <f t="shared" si="6"/>
        <v>1792000</v>
      </c>
      <c r="N41"/>
    </row>
    <row r="42" spans="5:14" hidden="1" x14ac:dyDescent="0.25">
      <c r="E42" s="82">
        <f>E41-1</f>
        <v>2023</v>
      </c>
      <c r="F42" s="67" t="s">
        <v>32</v>
      </c>
      <c r="G42" s="70">
        <f>SUMIFS(Data_Reg_Sum!$K:$K,Data_Reg_Sum!$C:$C,$F42,Data_Reg_Sum!$A:$A,$E42)</f>
        <v>3287991.1139000002</v>
      </c>
      <c r="H42" s="70">
        <f>SUMIFS(Data_Reg_Sum!$D:$D,Data_Reg_Sum!$C:$C,$F42,Data_Reg_Sum!$A:$A,$E42)</f>
        <v>3000000</v>
      </c>
      <c r="I42" s="83">
        <f>SUMIFS(Data_Reg_Sum!$U:$U,Data_Reg_Sum!$C:$C,$F42,Data_Reg_Sum!$A:$A,$E42)</f>
        <v>345164.6139</v>
      </c>
      <c r="J42" s="83">
        <f>SUMIFS(Data_Reg_Sum!$E:$E,Data_Reg_Sum!$C:$C,$F42,Data_Reg_Sum!$A:$A,$E42)</f>
        <v>540000</v>
      </c>
      <c r="K42" s="83">
        <f>SUMIFS(Data_Reg_Sum!$W:$W,Data_Reg_Sum!$C:$C,$F42,Data_Reg_Sum!$A:$A,$E42)</f>
        <v>129417.1439</v>
      </c>
      <c r="L42" s="83">
        <f>SUMIFS(Data_Reg_Sum!$F:$F,Data_Reg_Sum!$C:$C,$F42,Data_Reg_Sum!$A:$A,$E42)</f>
        <v>240000</v>
      </c>
    </row>
    <row r="43" spans="5:14" hidden="1" x14ac:dyDescent="0.25">
      <c r="E43" s="82">
        <f>E42</f>
        <v>2023</v>
      </c>
      <c r="F43" s="67" t="s">
        <v>35</v>
      </c>
      <c r="G43" s="70">
        <f>SUMIFS(Data_Reg_Sum!$K:$K,Data_Reg_Sum!$C:$C,$F43,Data_Reg_Sum!$A:$A,$E43)</f>
        <v>2556790.100075</v>
      </c>
      <c r="H43" s="70">
        <f>SUMIFS(Data_Reg_Sum!$D:$D,Data_Reg_Sum!$C:$C,$F43,Data_Reg_Sum!$A:$A,$E43)</f>
        <v>2500000</v>
      </c>
      <c r="I43" s="83">
        <f>SUMIFS(Data_Reg_Sum!$U:$U,Data_Reg_Sum!$C:$C,$F43,Data_Reg_Sum!$A:$A,$E43)</f>
        <v>263711.10007500002</v>
      </c>
      <c r="J43" s="83">
        <f>SUMIFS(Data_Reg_Sum!$E:$E,Data_Reg_Sum!$C:$C,$F43,Data_Reg_Sum!$A:$A,$E43)</f>
        <v>450000</v>
      </c>
      <c r="K43" s="83">
        <f>SUMIFS(Data_Reg_Sum!$W:$W,Data_Reg_Sum!$C:$C,$F43,Data_Reg_Sum!$A:$A,$E43)</f>
        <v>99400.960074999806</v>
      </c>
      <c r="L43" s="83">
        <f>SUMIFS(Data_Reg_Sum!$F:$F,Data_Reg_Sum!$C:$C,$F43,Data_Reg_Sum!$A:$A,$E43)</f>
        <v>200000</v>
      </c>
    </row>
    <row r="44" spans="5:14" hidden="1" x14ac:dyDescent="0.25">
      <c r="E44" s="82">
        <f t="shared" ref="E44:E48" si="7">E43</f>
        <v>2023</v>
      </c>
      <c r="F44" s="67" t="s">
        <v>31</v>
      </c>
      <c r="G44" s="70">
        <f>SUMIFS(Data_Reg_Sum!$K:$K,Data_Reg_Sum!$C:$C,$F44,Data_Reg_Sum!$A:$A,$E44)</f>
        <v>5538969.6127000097</v>
      </c>
      <c r="H44" s="70">
        <f>SUMIFS(Data_Reg_Sum!$D:$D,Data_Reg_Sum!$C:$C,$F44,Data_Reg_Sum!$A:$A,$E44)</f>
        <v>5700000</v>
      </c>
      <c r="I44" s="83">
        <f>SUMIFS(Data_Reg_Sum!$U:$U,Data_Reg_Sum!$C:$C,$F44,Data_Reg_Sum!$A:$A,$E44)</f>
        <v>466776.8627</v>
      </c>
      <c r="J44" s="83">
        <f>SUMIFS(Data_Reg_Sum!$E:$E,Data_Reg_Sum!$C:$C,$F44,Data_Reg_Sum!$A:$A,$E44)</f>
        <v>1026000</v>
      </c>
      <c r="K44" s="83">
        <f>SUMIFS(Data_Reg_Sum!$W:$W,Data_Reg_Sum!$C:$C,$F44,Data_Reg_Sum!$A:$A,$E44)</f>
        <v>199141.48269999999</v>
      </c>
      <c r="L44" s="83">
        <f>SUMIFS(Data_Reg_Sum!$F:$F,Data_Reg_Sum!$C:$C,$F44,Data_Reg_Sum!$A:$A,$E44)</f>
        <v>456000</v>
      </c>
      <c r="M44" s="66"/>
      <c r="N44" s="65"/>
    </row>
    <row r="45" spans="5:14" hidden="1" x14ac:dyDescent="0.25">
      <c r="E45" s="82">
        <f t="shared" si="7"/>
        <v>2023</v>
      </c>
      <c r="F45" s="67" t="s">
        <v>33</v>
      </c>
      <c r="G45" s="70">
        <f>SUMIFS(Data_Reg_Sum!$K:$K,Data_Reg_Sum!$C:$C,$F45,Data_Reg_Sum!$A:$A,$E45)</f>
        <v>4477027.9001249997</v>
      </c>
      <c r="H45" s="70">
        <f>SUMIFS(Data_Reg_Sum!$D:$D,Data_Reg_Sum!$C:$C,$F45,Data_Reg_Sum!$A:$A,$E45)</f>
        <v>4200000</v>
      </c>
      <c r="I45" s="83">
        <f>SUMIFS(Data_Reg_Sum!$U:$U,Data_Reg_Sum!$C:$C,$F45,Data_Reg_Sum!$A:$A,$E45)</f>
        <v>482464.15012499999</v>
      </c>
      <c r="J45" s="83">
        <f>SUMIFS(Data_Reg_Sum!$E:$E,Data_Reg_Sum!$C:$C,$F45,Data_Reg_Sum!$A:$A,$E45)</f>
        <v>756000</v>
      </c>
      <c r="K45" s="83">
        <f>SUMIFS(Data_Reg_Sum!$W:$W,Data_Reg_Sum!$C:$C,$F45,Data_Reg_Sum!$A:$A,$E45)</f>
        <v>265777.40012499999</v>
      </c>
      <c r="L45" s="83">
        <f>SUMIFS(Data_Reg_Sum!$F:$F,Data_Reg_Sum!$C:$C,$F45,Data_Reg_Sum!$A:$A,$E45)</f>
        <v>336000</v>
      </c>
      <c r="M45" s="4"/>
      <c r="N45" s="64"/>
    </row>
    <row r="46" spans="5:14" hidden="1" x14ac:dyDescent="0.25">
      <c r="E46" s="82">
        <f t="shared" si="7"/>
        <v>2023</v>
      </c>
      <c r="F46" s="67" t="s">
        <v>34</v>
      </c>
      <c r="G46" s="70">
        <f>SUMIFS(Data_Reg_Sum!$K:$K,Data_Reg_Sum!$C:$C,$F46,Data_Reg_Sum!$A:$A,$E46)</f>
        <v>2300387.8325999998</v>
      </c>
      <c r="H46" s="70">
        <f>SUMIFS(Data_Reg_Sum!$D:$D,Data_Reg_Sum!$C:$C,$F46,Data_Reg_Sum!$A:$A,$E46)</f>
        <v>2500000</v>
      </c>
      <c r="I46" s="83">
        <f>SUMIFS(Data_Reg_Sum!$U:$U,Data_Reg_Sum!$C:$C,$F46,Data_Reg_Sum!$A:$A,$E46)</f>
        <v>246656.33259999999</v>
      </c>
      <c r="J46" s="83">
        <f>SUMIFS(Data_Reg_Sum!$E:$E,Data_Reg_Sum!$C:$C,$F46,Data_Reg_Sum!$A:$A,$E46)</f>
        <v>450000</v>
      </c>
      <c r="K46" s="83">
        <f>SUMIFS(Data_Reg_Sum!$W:$W,Data_Reg_Sum!$C:$C,$F46,Data_Reg_Sum!$A:$A,$E46)</f>
        <v>80651.862599999804</v>
      </c>
      <c r="L46" s="83">
        <f>SUMIFS(Data_Reg_Sum!$F:$F,Data_Reg_Sum!$C:$C,$F46,Data_Reg_Sum!$A:$A,$E46)</f>
        <v>200000</v>
      </c>
      <c r="M46" s="4"/>
      <c r="N46" s="64"/>
    </row>
    <row r="47" spans="5:14" hidden="1" x14ac:dyDescent="0.25">
      <c r="E47" s="82">
        <f t="shared" si="7"/>
        <v>2023</v>
      </c>
      <c r="F47" s="67" t="s">
        <v>36</v>
      </c>
      <c r="G47" s="70">
        <f>SUMIFS(Data_Reg_Sum!$K:$K,Data_Reg_Sum!$C:$C,$F47,Data_Reg_Sum!$A:$A,$E47)</f>
        <v>1368814.0918000001</v>
      </c>
      <c r="H47" s="70">
        <f>SUMIFS(Data_Reg_Sum!$D:$D,Data_Reg_Sum!$C:$C,$F47,Data_Reg_Sum!$A:$A,$E47)</f>
        <v>1500000</v>
      </c>
      <c r="I47" s="83">
        <f>SUMIFS(Data_Reg_Sum!$U:$U,Data_Reg_Sum!$C:$C,$F47,Data_Reg_Sum!$A:$A,$E47)</f>
        <v>209783.09179999999</v>
      </c>
      <c r="J47" s="83">
        <f>SUMIFS(Data_Reg_Sum!$E:$E,Data_Reg_Sum!$C:$C,$F47,Data_Reg_Sum!$A:$A,$E47)</f>
        <v>270000</v>
      </c>
      <c r="K47" s="83">
        <f>SUMIFS(Data_Reg_Sum!$W:$W,Data_Reg_Sum!$C:$C,$F47,Data_Reg_Sum!$A:$A,$E47)</f>
        <v>105373.18180000001</v>
      </c>
      <c r="L47" s="83">
        <f>SUMIFS(Data_Reg_Sum!$F:$F,Data_Reg_Sum!$C:$C,$F47,Data_Reg_Sum!$A:$A,$E47)</f>
        <v>120000</v>
      </c>
      <c r="M47" s="4"/>
      <c r="N47" s="64"/>
    </row>
    <row r="48" spans="5:14" hidden="1" x14ac:dyDescent="0.25">
      <c r="E48" s="82">
        <f t="shared" si="7"/>
        <v>2023</v>
      </c>
      <c r="F48" s="84" t="s">
        <v>24</v>
      </c>
      <c r="G48" s="85">
        <f t="shared" ref="G48:L48" si="8">SUM(G42:G47)</f>
        <v>19529980.651200011</v>
      </c>
      <c r="H48" s="85">
        <f t="shared" si="8"/>
        <v>19400000</v>
      </c>
      <c r="I48" s="85">
        <f t="shared" si="8"/>
        <v>2014556.1512</v>
      </c>
      <c r="J48" s="85">
        <f t="shared" si="8"/>
        <v>3492000</v>
      </c>
      <c r="K48" s="85">
        <f t="shared" si="8"/>
        <v>879762.03119999962</v>
      </c>
      <c r="L48" s="85">
        <f t="shared" si="8"/>
        <v>1552000</v>
      </c>
      <c r="M48" s="4"/>
      <c r="N48" s="64"/>
    </row>
    <row r="49" spans="8:14" x14ac:dyDescent="0.25">
      <c r="H49" s="64"/>
      <c r="I49" s="4"/>
      <c r="J49" s="64"/>
      <c r="K49" s="4"/>
      <c r="L49" s="64"/>
      <c r="M49" s="4"/>
      <c r="N49" s="64"/>
    </row>
    <row r="50" spans="8:14" x14ac:dyDescent="0.25">
      <c r="H50" s="64"/>
      <c r="I50" s="4"/>
      <c r="J50" s="64"/>
      <c r="K50" s="4"/>
      <c r="L50" s="64"/>
      <c r="M50" s="4"/>
      <c r="N50" s="64"/>
    </row>
  </sheetData>
  <dataValidations count="2">
    <dataValidation type="list" allowBlank="1" showInputMessage="1" showErrorMessage="1" sqref="B3" xr:uid="{3DF0985C-9551-4CC1-81FD-BE7100D4BF9F}">
      <formula1>Lookup_Year</formula1>
    </dataValidation>
    <dataValidation type="list" allowBlank="1" showInputMessage="1" showErrorMessage="1" sqref="B5" xr:uid="{86800D57-273A-4D2A-A62D-79102B24DAE8}">
      <formula1>Lookup_Metric</formula1>
    </dataValidation>
  </dataValidations>
  <pageMargins left="0.5" right="0.5" top="0.75" bottom="0.75" header="0.3" footer="0.3"/>
  <pageSetup scale="62"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028D-37CF-4388-BB76-BBF0678191EE}">
  <dimension ref="A1:P35"/>
  <sheetViews>
    <sheetView showGridLines="0" workbookViewId="0">
      <selection activeCell="M7" sqref="M7"/>
    </sheetView>
  </sheetViews>
  <sheetFormatPr defaultRowHeight="15" x14ac:dyDescent="0.25"/>
  <cols>
    <col min="1" max="1" width="13.42578125" bestFit="1" customWidth="1"/>
    <col min="2" max="2" width="15.5703125" bestFit="1" customWidth="1"/>
    <col min="3" max="3" width="13.42578125" customWidth="1"/>
    <col min="4" max="4" width="16.140625" bestFit="1" customWidth="1"/>
    <col min="5" max="10" width="10.7109375" customWidth="1"/>
    <col min="11" max="11" width="12.42578125" customWidth="1"/>
    <col min="12" max="12" width="13.85546875" bestFit="1" customWidth="1"/>
    <col min="13" max="13" width="6.7109375" customWidth="1"/>
    <col min="14" max="14" width="10.140625" bestFit="1" customWidth="1"/>
    <col min="15" max="15" width="13.85546875" bestFit="1" customWidth="1"/>
    <col min="16" max="17" width="6.7109375" customWidth="1"/>
  </cols>
  <sheetData>
    <row r="1" spans="1:16" s="28" customFormat="1" ht="15.75" x14ac:dyDescent="0.25">
      <c r="A1" s="28" t="s">
        <v>109</v>
      </c>
    </row>
    <row r="3" spans="1:16" x14ac:dyDescent="0.25">
      <c r="B3" s="95" t="s">
        <v>111</v>
      </c>
      <c r="C3" s="88"/>
      <c r="D3" s="88"/>
      <c r="E3" s="88"/>
      <c r="F3" s="88"/>
      <c r="G3" s="88"/>
      <c r="H3" s="88"/>
      <c r="I3" s="88"/>
      <c r="J3" s="89"/>
    </row>
    <row r="4" spans="1:16" x14ac:dyDescent="0.25">
      <c r="B4" s="90"/>
      <c r="J4" s="91"/>
    </row>
    <row r="5" spans="1:16" x14ac:dyDescent="0.25">
      <c r="B5" s="90"/>
      <c r="J5" s="91"/>
    </row>
    <row r="6" spans="1:16" x14ac:dyDescent="0.25">
      <c r="B6" s="90"/>
      <c r="J6" s="91"/>
    </row>
    <row r="7" spans="1:16" x14ac:dyDescent="0.25">
      <c r="B7" s="90"/>
      <c r="J7" s="91"/>
    </row>
    <row r="8" spans="1:16" x14ac:dyDescent="0.25">
      <c r="B8" s="90"/>
      <c r="J8" s="91"/>
    </row>
    <row r="9" spans="1:16" x14ac:dyDescent="0.25">
      <c r="B9" s="90"/>
      <c r="J9" s="91"/>
    </row>
    <row r="10" spans="1:16" x14ac:dyDescent="0.25">
      <c r="B10" s="90"/>
      <c r="J10" s="91"/>
    </row>
    <row r="11" spans="1:16" x14ac:dyDescent="0.25">
      <c r="B11" s="92"/>
      <c r="C11" s="93"/>
      <c r="D11" s="93"/>
      <c r="E11" s="93"/>
      <c r="F11" s="93"/>
      <c r="G11" s="93"/>
      <c r="H11" s="93"/>
      <c r="I11" s="93"/>
      <c r="J11" s="94"/>
    </row>
    <row r="13" spans="1:16" x14ac:dyDescent="0.25">
      <c r="A13" s="86" t="s">
        <v>79</v>
      </c>
      <c r="B13" s="86" t="s">
        <v>46</v>
      </c>
      <c r="C13" s="29" t="s">
        <v>1</v>
      </c>
      <c r="D13" s="29" t="s">
        <v>83</v>
      </c>
      <c r="E13" s="29" t="s">
        <v>84</v>
      </c>
      <c r="F13" s="29" t="s">
        <v>85</v>
      </c>
      <c r="G13" s="29" t="s">
        <v>86</v>
      </c>
      <c r="H13" s="29" t="s">
        <v>87</v>
      </c>
      <c r="I13" s="29" t="s">
        <v>89</v>
      </c>
      <c r="J13" s="29" t="s">
        <v>88</v>
      </c>
      <c r="K13" s="29" t="s">
        <v>2</v>
      </c>
      <c r="L13" s="29" t="s">
        <v>90</v>
      </c>
      <c r="M13" s="29" t="s">
        <v>91</v>
      </c>
      <c r="N13" s="29" t="s">
        <v>4</v>
      </c>
      <c r="O13" s="29" t="s">
        <v>92</v>
      </c>
      <c r="P13" s="29" t="s">
        <v>93</v>
      </c>
    </row>
    <row r="14" spans="1:16" x14ac:dyDescent="0.25">
      <c r="A14" s="20">
        <v>2024</v>
      </c>
      <c r="B14" s="20" t="s">
        <v>32</v>
      </c>
      <c r="C14" s="1">
        <v>3862425.5062500001</v>
      </c>
      <c r="D14" s="4">
        <v>262425.50625000009</v>
      </c>
      <c r="E14" s="87">
        <v>0.14732589251992401</v>
      </c>
      <c r="F14" s="87">
        <v>0.38145564854672298</v>
      </c>
      <c r="G14" s="87">
        <v>0.38380341156126602</v>
      </c>
      <c r="H14" s="87">
        <v>8.7415047372086802E-2</v>
      </c>
      <c r="I14" s="87">
        <v>0.53592923987801</v>
      </c>
      <c r="J14" s="87">
        <v>0.46407076012199</v>
      </c>
      <c r="K14" s="1">
        <v>541966.00624999998</v>
      </c>
      <c r="L14" s="4">
        <v>-178033.99375000002</v>
      </c>
      <c r="M14" s="87">
        <v>0.14031752984569301</v>
      </c>
      <c r="N14" s="1">
        <v>321008.64624999999</v>
      </c>
      <c r="O14" s="4">
        <v>-38991.353750000009</v>
      </c>
      <c r="P14" s="87">
        <v>8.3110637533477E-2</v>
      </c>
    </row>
    <row r="15" spans="1:16" x14ac:dyDescent="0.25">
      <c r="A15" s="20">
        <v>2024</v>
      </c>
      <c r="B15" s="20" t="s">
        <v>35</v>
      </c>
      <c r="C15" s="1">
        <v>2641705.9314000001</v>
      </c>
      <c r="D15" s="4">
        <v>-358294.06859999988</v>
      </c>
      <c r="E15" s="87">
        <v>9.0810864732723998E-2</v>
      </c>
      <c r="F15" s="87">
        <v>0.51220974065152902</v>
      </c>
      <c r="G15" s="87">
        <v>0.31829016371795499</v>
      </c>
      <c r="H15" s="87">
        <v>7.8689230897791604E-2</v>
      </c>
      <c r="I15" s="87">
        <v>0.47151451257100402</v>
      </c>
      <c r="J15" s="87">
        <v>0.52848548742899604</v>
      </c>
      <c r="K15" s="1">
        <v>386484.9314</v>
      </c>
      <c r="L15" s="4">
        <v>-153515.0686</v>
      </c>
      <c r="M15" s="87">
        <v>0.14630126949640401</v>
      </c>
      <c r="N15" s="1">
        <v>229154.7414</v>
      </c>
      <c r="O15" s="4">
        <v>-10845.258600000001</v>
      </c>
      <c r="P15" s="87">
        <v>8.6744985002383299E-2</v>
      </c>
    </row>
    <row r="16" spans="1:16" x14ac:dyDescent="0.25">
      <c r="A16" s="20">
        <v>2024</v>
      </c>
      <c r="B16" s="20" t="s">
        <v>31</v>
      </c>
      <c r="C16" s="1">
        <v>5113960.0798500003</v>
      </c>
      <c r="D16" s="4">
        <v>-686039.92014999967</v>
      </c>
      <c r="E16" s="87">
        <v>0.50890976202660099</v>
      </c>
      <c r="F16" s="87">
        <v>0.26262388220273197</v>
      </c>
      <c r="G16" s="87">
        <v>0.17943600848892699</v>
      </c>
      <c r="H16" s="87">
        <v>4.9030347281739897E-2</v>
      </c>
      <c r="I16" s="87">
        <v>0.66390927405314903</v>
      </c>
      <c r="J16" s="87">
        <v>0.33609072594685002</v>
      </c>
      <c r="K16" s="1">
        <v>642343.57984999998</v>
      </c>
      <c r="L16" s="4">
        <v>-401656.42015000002</v>
      </c>
      <c r="M16" s="87">
        <v>0.12560590419564599</v>
      </c>
      <c r="N16" s="1">
        <v>402587.64984999999</v>
      </c>
      <c r="O16" s="4">
        <v>-61412.350150000013</v>
      </c>
      <c r="P16" s="87">
        <v>7.8723267988788898E-2</v>
      </c>
    </row>
    <row r="17" spans="1:16" x14ac:dyDescent="0.25">
      <c r="A17" s="20">
        <v>2024</v>
      </c>
      <c r="B17" s="20" t="s">
        <v>33</v>
      </c>
      <c r="C17" s="1">
        <v>4719684.2363999998</v>
      </c>
      <c r="D17" s="4">
        <v>-80315.76360000018</v>
      </c>
      <c r="E17" s="87">
        <v>0.510407126417734</v>
      </c>
      <c r="F17" s="87">
        <v>0.18357006727654601</v>
      </c>
      <c r="G17" s="87">
        <v>0.23893201477397</v>
      </c>
      <c r="H17" s="87">
        <v>6.7090791531750196E-2</v>
      </c>
      <c r="I17" s="87">
        <v>0.47058639172736499</v>
      </c>
      <c r="J17" s="87">
        <v>0.52941360827263495</v>
      </c>
      <c r="K17" s="1">
        <v>723022.98640000005</v>
      </c>
      <c r="L17" s="4">
        <v>-140977.01359999995</v>
      </c>
      <c r="M17" s="87">
        <v>0.153193084576246</v>
      </c>
      <c r="N17" s="1">
        <v>504917.18640000001</v>
      </c>
      <c r="O17" s="4">
        <v>120917.18640000001</v>
      </c>
      <c r="P17" s="87">
        <v>0.10698113710783599</v>
      </c>
    </row>
    <row r="18" spans="1:16" x14ac:dyDescent="0.25">
      <c r="A18" s="20">
        <v>2024</v>
      </c>
      <c r="B18" s="20" t="s">
        <v>34</v>
      </c>
      <c r="C18" s="1">
        <v>2669652.8576000002</v>
      </c>
      <c r="D18" s="4">
        <v>69652.857600000221</v>
      </c>
      <c r="E18" s="87">
        <v>0.25292493264724297</v>
      </c>
      <c r="F18" s="87">
        <v>0.279531195928925</v>
      </c>
      <c r="G18" s="87">
        <v>0.33685345981965897</v>
      </c>
      <c r="H18" s="87">
        <v>0.130690411604173</v>
      </c>
      <c r="I18" s="87">
        <v>0.56469497571877802</v>
      </c>
      <c r="J18" s="87">
        <v>0.43530502428122098</v>
      </c>
      <c r="K18" s="1">
        <v>407514.85759999999</v>
      </c>
      <c r="L18" s="4">
        <v>-60485.142400000012</v>
      </c>
      <c r="M18" s="87">
        <v>0.15264713404212199</v>
      </c>
      <c r="N18" s="1">
        <v>229815.79759999999</v>
      </c>
      <c r="O18" s="4">
        <v>21815.797599999991</v>
      </c>
      <c r="P18" s="87">
        <v>8.6084524789714706E-2</v>
      </c>
    </row>
    <row r="19" spans="1:16" x14ac:dyDescent="0.25">
      <c r="A19" s="20">
        <v>2024</v>
      </c>
      <c r="B19" s="20" t="s">
        <v>36</v>
      </c>
      <c r="C19" s="1">
        <v>1507905.828</v>
      </c>
      <c r="D19" s="4">
        <v>-192094.17200000002</v>
      </c>
      <c r="E19" s="87">
        <v>0</v>
      </c>
      <c r="F19" s="87">
        <v>0.121716049233281</v>
      </c>
      <c r="G19" s="87">
        <v>0.69724341419549196</v>
      </c>
      <c r="H19" s="87">
        <v>0.18104053657122701</v>
      </c>
      <c r="I19" s="87">
        <v>0.25796676833322801</v>
      </c>
      <c r="J19" s="87">
        <v>0.74203323166677204</v>
      </c>
      <c r="K19" s="1">
        <v>300443.07799999998</v>
      </c>
      <c r="L19" s="4">
        <v>-5556.9220000000205</v>
      </c>
      <c r="M19" s="87">
        <v>0.19924525286734299</v>
      </c>
      <c r="N19" s="1">
        <v>193977.76800000001</v>
      </c>
      <c r="O19" s="4">
        <v>57977.768000000011</v>
      </c>
      <c r="P19" s="87">
        <v>0.12864050552631701</v>
      </c>
    </row>
    <row r="20" spans="1:16" x14ac:dyDescent="0.25">
      <c r="A20" s="20" t="s">
        <v>112</v>
      </c>
      <c r="C20" s="1">
        <v>20515334.439500004</v>
      </c>
      <c r="D20" s="4">
        <v>-984665.56049999944</v>
      </c>
      <c r="E20" s="87">
        <v>0.25172976305737099</v>
      </c>
      <c r="F20" s="87">
        <v>0.29018443063995603</v>
      </c>
      <c r="G20" s="87">
        <v>0.35909307875954483</v>
      </c>
      <c r="H20" s="87">
        <v>9.8992727543128087E-2</v>
      </c>
      <c r="I20" s="87">
        <v>0.49410019371358899</v>
      </c>
      <c r="J20" s="87">
        <v>0.50589980628641074</v>
      </c>
      <c r="K20" s="1">
        <v>3001775.4394999994</v>
      </c>
      <c r="L20" s="4">
        <v>-940224.56050000002</v>
      </c>
      <c r="M20" s="87">
        <v>0.15288502917057567</v>
      </c>
      <c r="N20" s="1">
        <v>1881461.7894999997</v>
      </c>
      <c r="O20" s="4">
        <v>89461.789499999984</v>
      </c>
      <c r="P20" s="87">
        <v>9.5047509658086157E-2</v>
      </c>
    </row>
    <row r="21" spans="1:16" x14ac:dyDescent="0.25">
      <c r="A21" s="20">
        <v>2023</v>
      </c>
      <c r="B21" s="20" t="s">
        <v>32</v>
      </c>
      <c r="C21" s="1">
        <v>3287991.1139000002</v>
      </c>
      <c r="D21" s="4">
        <v>287991.11390000023</v>
      </c>
      <c r="E21" s="87">
        <v>0.16644291500255101</v>
      </c>
      <c r="F21" s="87">
        <v>0.43088030588366399</v>
      </c>
      <c r="G21" s="87">
        <v>0.30917493496331799</v>
      </c>
      <c r="H21" s="87">
        <v>9.3501844150467597E-2</v>
      </c>
      <c r="I21" s="87">
        <v>0.54918787248733403</v>
      </c>
      <c r="J21" s="87">
        <v>0.45081212751266603</v>
      </c>
      <c r="K21" s="1">
        <v>345164.6139</v>
      </c>
      <c r="L21" s="4">
        <v>-194835.3861</v>
      </c>
      <c r="M21" s="87">
        <v>0.10497735606425899</v>
      </c>
      <c r="N21" s="1">
        <v>129417.1439</v>
      </c>
      <c r="O21" s="4">
        <v>-110582.8561</v>
      </c>
      <c r="P21" s="87">
        <v>3.9360551600303398E-2</v>
      </c>
    </row>
    <row r="22" spans="1:16" x14ac:dyDescent="0.25">
      <c r="A22" s="20">
        <v>2023</v>
      </c>
      <c r="B22" s="20" t="s">
        <v>35</v>
      </c>
      <c r="C22" s="1">
        <v>2556790.100075</v>
      </c>
      <c r="D22" s="4">
        <v>56790.100074999966</v>
      </c>
      <c r="E22" s="87">
        <v>0.15851608514446</v>
      </c>
      <c r="F22" s="87">
        <v>0.47137274934678702</v>
      </c>
      <c r="G22" s="87">
        <v>0.27991599243090198</v>
      </c>
      <c r="H22" s="87">
        <v>9.0195173077850799E-2</v>
      </c>
      <c r="I22" s="87">
        <v>0.44476717980941899</v>
      </c>
      <c r="J22" s="87">
        <v>0.55523282019058096</v>
      </c>
      <c r="K22" s="1">
        <v>263711.10007500002</v>
      </c>
      <c r="L22" s="4">
        <v>-186288.89992499998</v>
      </c>
      <c r="M22" s="87">
        <v>0.10314147417391201</v>
      </c>
      <c r="N22" s="1">
        <v>99400.960074999806</v>
      </c>
      <c r="O22" s="4">
        <v>-100599.03992500019</v>
      </c>
      <c r="P22" s="87">
        <v>3.8877246932426703E-2</v>
      </c>
    </row>
    <row r="23" spans="1:16" x14ac:dyDescent="0.25">
      <c r="A23" s="20">
        <v>2023</v>
      </c>
      <c r="B23" s="20" t="s">
        <v>31</v>
      </c>
      <c r="C23" s="1">
        <v>5538969.6127000097</v>
      </c>
      <c r="D23" s="4">
        <v>-161030.38729999028</v>
      </c>
      <c r="E23" s="87">
        <v>0.45612656355925701</v>
      </c>
      <c r="F23" s="87">
        <v>0.289476855519056</v>
      </c>
      <c r="G23" s="87">
        <v>0.21327982363206099</v>
      </c>
      <c r="H23" s="87">
        <v>4.1116757289626001E-2</v>
      </c>
      <c r="I23" s="87">
        <v>0.65951275784654695</v>
      </c>
      <c r="J23" s="87">
        <v>0.340487242153452</v>
      </c>
      <c r="K23" s="1">
        <v>466776.8627</v>
      </c>
      <c r="L23" s="4">
        <v>-559223.13730000006</v>
      </c>
      <c r="M23" s="87">
        <v>8.4271425073311895E-2</v>
      </c>
      <c r="N23" s="1">
        <v>199141.48269999999</v>
      </c>
      <c r="O23" s="4">
        <v>-256858.51730000001</v>
      </c>
      <c r="P23" s="87">
        <v>3.5952802890161902E-2</v>
      </c>
    </row>
    <row r="24" spans="1:16" x14ac:dyDescent="0.25">
      <c r="A24" s="20">
        <v>2023</v>
      </c>
      <c r="B24" s="20" t="s">
        <v>33</v>
      </c>
      <c r="C24" s="1">
        <v>4477027.9001249997</v>
      </c>
      <c r="D24" s="4">
        <v>277027.90012499969</v>
      </c>
      <c r="E24" s="87">
        <v>0.54173247556873205</v>
      </c>
      <c r="F24" s="87">
        <v>9.4583702546990403E-2</v>
      </c>
      <c r="G24" s="87">
        <v>0.30042256162005299</v>
      </c>
      <c r="H24" s="87">
        <v>6.3261260264224004E-2</v>
      </c>
      <c r="I24" s="87">
        <v>0.50981174560276299</v>
      </c>
      <c r="J24" s="87">
        <v>0.49018825439723601</v>
      </c>
      <c r="K24" s="1">
        <v>482464.15012499999</v>
      </c>
      <c r="L24" s="4">
        <v>-273535.84987500001</v>
      </c>
      <c r="M24" s="87">
        <v>0.107764383177404</v>
      </c>
      <c r="N24" s="1">
        <v>265777.40012499999</v>
      </c>
      <c r="O24" s="4">
        <v>-70222.599875000014</v>
      </c>
      <c r="P24" s="87">
        <v>5.9364695966620903E-2</v>
      </c>
    </row>
    <row r="25" spans="1:16" x14ac:dyDescent="0.25">
      <c r="A25" s="20">
        <v>2023</v>
      </c>
      <c r="B25" s="20" t="s">
        <v>34</v>
      </c>
      <c r="C25" s="1">
        <v>2300387.8325999998</v>
      </c>
      <c r="D25" s="4">
        <v>-199612.16740000015</v>
      </c>
      <c r="E25" s="87">
        <v>0.21904307797980699</v>
      </c>
      <c r="F25" s="87">
        <v>0.31053600070237097</v>
      </c>
      <c r="G25" s="87">
        <v>0.31433114431958098</v>
      </c>
      <c r="H25" s="87">
        <v>0.156089776998241</v>
      </c>
      <c r="I25" s="87">
        <v>0.560471439784471</v>
      </c>
      <c r="J25" s="87">
        <v>0.439528560215529</v>
      </c>
      <c r="K25" s="1">
        <v>246656.33259999999</v>
      </c>
      <c r="L25" s="4">
        <v>-203343.66740000001</v>
      </c>
      <c r="M25" s="87">
        <v>0.107223803353723</v>
      </c>
      <c r="N25" s="1">
        <v>80651.862599999804</v>
      </c>
      <c r="O25" s="4">
        <v>-119348.1374000002</v>
      </c>
      <c r="P25" s="87">
        <v>3.5060115280145403E-2</v>
      </c>
    </row>
    <row r="26" spans="1:16" x14ac:dyDescent="0.25">
      <c r="A26" s="20">
        <v>2023</v>
      </c>
      <c r="B26" s="20" t="s">
        <v>36</v>
      </c>
      <c r="C26" s="1">
        <v>1368814.0918000001</v>
      </c>
      <c r="D26" s="4">
        <v>-131185.90819999995</v>
      </c>
      <c r="E26" s="87">
        <v>0</v>
      </c>
      <c r="F26" s="87">
        <v>0.15015597050854401</v>
      </c>
      <c r="G26" s="87">
        <v>0.65956959181562402</v>
      </c>
      <c r="H26" s="87">
        <v>0.19027443767583199</v>
      </c>
      <c r="I26" s="87">
        <v>0.32324661679816302</v>
      </c>
      <c r="J26" s="87">
        <v>0.67675338320183698</v>
      </c>
      <c r="K26" s="1">
        <v>209783.09179999999</v>
      </c>
      <c r="L26" s="4">
        <v>-60216.908200000005</v>
      </c>
      <c r="M26" s="87">
        <v>0.15325900942774001</v>
      </c>
      <c r="N26" s="1">
        <v>105373.18180000001</v>
      </c>
      <c r="O26" s="4">
        <v>-14626.818199999994</v>
      </c>
      <c r="P26" s="87">
        <v>7.6981368347423598E-2</v>
      </c>
    </row>
    <row r="27" spans="1:16" x14ac:dyDescent="0.25">
      <c r="A27" s="20" t="s">
        <v>81</v>
      </c>
      <c r="C27" s="1">
        <v>19529980.651200011</v>
      </c>
      <c r="D27" s="4">
        <v>129980.65120000951</v>
      </c>
      <c r="E27" s="87">
        <v>0.25697685287580113</v>
      </c>
      <c r="F27" s="87">
        <v>0.29116759741790205</v>
      </c>
      <c r="G27" s="87">
        <v>0.34611567479692312</v>
      </c>
      <c r="H27" s="87">
        <v>0.10573987490937357</v>
      </c>
      <c r="I27" s="87">
        <v>0.50783293538811625</v>
      </c>
      <c r="J27" s="87">
        <v>0.49216706461188348</v>
      </c>
      <c r="K27" s="1">
        <v>2014556.1512</v>
      </c>
      <c r="L27" s="4">
        <v>-1477443.8488</v>
      </c>
      <c r="M27" s="87">
        <v>0.11010624187839164</v>
      </c>
      <c r="N27" s="1">
        <v>879762.03119999962</v>
      </c>
      <c r="O27" s="4">
        <v>-672237.96880000038</v>
      </c>
      <c r="P27" s="87">
        <v>4.7599463502846988E-2</v>
      </c>
    </row>
    <row r="28" spans="1:16" x14ac:dyDescent="0.25">
      <c r="A28" s="20">
        <v>2022</v>
      </c>
      <c r="B28" s="20" t="s">
        <v>32</v>
      </c>
      <c r="C28" s="1">
        <v>2554316.4177000001</v>
      </c>
      <c r="D28" s="4">
        <v>354316.41770000011</v>
      </c>
      <c r="E28" s="87">
        <v>0.13019974706166601</v>
      </c>
      <c r="F28" s="87">
        <v>0.27434483689808198</v>
      </c>
      <c r="G28" s="87">
        <v>0.48510959817411797</v>
      </c>
      <c r="H28" s="87">
        <v>0.110345817866134</v>
      </c>
      <c r="I28" s="87">
        <v>0.57279162251065996</v>
      </c>
      <c r="J28" s="87">
        <v>0.42720837748933999</v>
      </c>
      <c r="K28" s="1">
        <v>455257.21769999998</v>
      </c>
      <c r="L28" s="4">
        <v>15257.217699999979</v>
      </c>
      <c r="M28" s="87">
        <v>0.17823054909928901</v>
      </c>
      <c r="N28" s="1">
        <v>259758.43770000001</v>
      </c>
      <c r="O28" s="4">
        <v>39758.437700000009</v>
      </c>
      <c r="P28" s="87">
        <v>0.101693915405318</v>
      </c>
    </row>
    <row r="29" spans="1:16" x14ac:dyDescent="0.25">
      <c r="A29" s="20">
        <v>2022</v>
      </c>
      <c r="B29" s="20" t="s">
        <v>35</v>
      </c>
      <c r="C29" s="1">
        <v>1597866.7487999999</v>
      </c>
      <c r="D29" s="4">
        <v>97866.748799999943</v>
      </c>
      <c r="E29" s="87">
        <v>0</v>
      </c>
      <c r="F29" s="87">
        <v>0.35542916943888803</v>
      </c>
      <c r="G29" s="87">
        <v>0.48726785345819501</v>
      </c>
      <c r="H29" s="87">
        <v>0.15730297710291799</v>
      </c>
      <c r="I29" s="87">
        <v>0.35731117593427197</v>
      </c>
      <c r="J29" s="87">
        <v>0.64268882406572803</v>
      </c>
      <c r="K29" s="1">
        <v>322148.2488</v>
      </c>
      <c r="L29" s="4">
        <v>22148.248800000001</v>
      </c>
      <c r="M29" s="87">
        <v>0.201611460431187</v>
      </c>
      <c r="N29" s="1">
        <v>188520.94880000001</v>
      </c>
      <c r="O29" s="4">
        <v>38520.948800000013</v>
      </c>
      <c r="P29" s="87">
        <v>0.117982897473509</v>
      </c>
    </row>
    <row r="30" spans="1:16" x14ac:dyDescent="0.25">
      <c r="A30" s="20">
        <v>2022</v>
      </c>
      <c r="B30" s="20" t="s">
        <v>31</v>
      </c>
      <c r="C30" s="1">
        <v>4752797.4501999998</v>
      </c>
      <c r="D30" s="4">
        <v>252797.45019999985</v>
      </c>
      <c r="E30" s="87">
        <v>0.40814931928529202</v>
      </c>
      <c r="F30" s="87">
        <v>0.28280270152127801</v>
      </c>
      <c r="G30" s="87">
        <v>0.25273766900153799</v>
      </c>
      <c r="H30" s="87">
        <v>5.6310310191892997E-2</v>
      </c>
      <c r="I30" s="87">
        <v>0.62557153915214503</v>
      </c>
      <c r="J30" s="87">
        <v>0.37442846084785603</v>
      </c>
      <c r="K30" s="1">
        <v>771448.00020000001</v>
      </c>
      <c r="L30" s="4">
        <v>-128551.99979999999</v>
      </c>
      <c r="M30" s="87">
        <v>0.16231451230212601</v>
      </c>
      <c r="N30" s="1">
        <v>481102.60019999999</v>
      </c>
      <c r="O30" s="4">
        <v>31102.600199999986</v>
      </c>
      <c r="P30" s="87">
        <v>0.10122514271668701</v>
      </c>
    </row>
    <row r="31" spans="1:16" x14ac:dyDescent="0.25">
      <c r="A31" s="20">
        <v>2022</v>
      </c>
      <c r="B31" s="20" t="s">
        <v>33</v>
      </c>
      <c r="C31" s="1">
        <v>4385174.1155000003</v>
      </c>
      <c r="D31" s="4">
        <v>385174.11550000031</v>
      </c>
      <c r="E31" s="87">
        <v>0.49609643277572602</v>
      </c>
      <c r="F31" s="87">
        <v>0.16112380730848999</v>
      </c>
      <c r="G31" s="87">
        <v>0.265858040500422</v>
      </c>
      <c r="H31" s="87">
        <v>7.6921719415362105E-2</v>
      </c>
      <c r="I31" s="87">
        <v>0.48283545825832802</v>
      </c>
      <c r="J31" s="87">
        <v>0.51716454174167203</v>
      </c>
      <c r="K31" s="1">
        <v>853442.61549999996</v>
      </c>
      <c r="L31" s="4">
        <v>53442.615499999956</v>
      </c>
      <c r="M31" s="87">
        <v>0.194620006645435</v>
      </c>
      <c r="N31" s="1">
        <v>638386.61549999996</v>
      </c>
      <c r="O31" s="4">
        <v>238386.61549999996</v>
      </c>
      <c r="P31" s="87">
        <v>0.14557839636139799</v>
      </c>
    </row>
    <row r="32" spans="1:16" x14ac:dyDescent="0.25">
      <c r="A32" s="20">
        <v>2022</v>
      </c>
      <c r="B32" s="20" t="s">
        <v>34</v>
      </c>
      <c r="C32" s="1">
        <v>1466131.6544000001</v>
      </c>
      <c r="D32" s="4">
        <v>-33868.345599999884</v>
      </c>
      <c r="E32" s="87">
        <v>0.118428078732845</v>
      </c>
      <c r="F32" s="87">
        <v>0.403751939891272</v>
      </c>
      <c r="G32" s="87">
        <v>0.29220665177938898</v>
      </c>
      <c r="H32" s="87">
        <v>0.18561332959649399</v>
      </c>
      <c r="I32" s="87">
        <v>0.51586555950155799</v>
      </c>
      <c r="J32" s="87">
        <v>0.48413444049844301</v>
      </c>
      <c r="K32" s="1">
        <v>288241.70439999999</v>
      </c>
      <c r="L32" s="4">
        <v>-11758.295600000012</v>
      </c>
      <c r="M32" s="87">
        <v>0.196600150835677</v>
      </c>
      <c r="N32" s="1">
        <v>174076.9644</v>
      </c>
      <c r="O32" s="4">
        <v>24076.964399999997</v>
      </c>
      <c r="P32" s="87">
        <v>0.11873215060706099</v>
      </c>
    </row>
    <row r="33" spans="1:16" x14ac:dyDescent="0.25">
      <c r="A33" s="20">
        <v>2022</v>
      </c>
      <c r="B33" s="20" t="s">
        <v>36</v>
      </c>
      <c r="C33" s="1">
        <v>886603.20160000003</v>
      </c>
      <c r="D33" s="4">
        <v>-113396.79839999997</v>
      </c>
      <c r="E33" s="87">
        <v>0</v>
      </c>
      <c r="F33" s="87">
        <v>0</v>
      </c>
      <c r="G33" s="87">
        <v>0.74404497368104305</v>
      </c>
      <c r="H33" s="87">
        <v>0.255955026318958</v>
      </c>
      <c r="I33" s="87">
        <v>0.30786212220689102</v>
      </c>
      <c r="J33" s="87">
        <v>0.69213787779310898</v>
      </c>
      <c r="K33" s="1">
        <v>207475.85159999999</v>
      </c>
      <c r="L33" s="4">
        <v>7475.8515999999945</v>
      </c>
      <c r="M33" s="87">
        <v>0.23401207126883899</v>
      </c>
      <c r="N33" s="1">
        <v>122597.8116</v>
      </c>
      <c r="O33" s="4">
        <v>22597.811600000001</v>
      </c>
      <c r="P33" s="87">
        <v>0.138278106123185</v>
      </c>
    </row>
    <row r="34" spans="1:16" x14ac:dyDescent="0.25">
      <c r="A34" s="20" t="s">
        <v>82</v>
      </c>
      <c r="C34" s="1">
        <v>15642889.588200001</v>
      </c>
      <c r="D34" s="4">
        <v>942889.58820000035</v>
      </c>
      <c r="E34" s="87">
        <v>0.19214559630925479</v>
      </c>
      <c r="F34" s="87">
        <v>0.24624207584300165</v>
      </c>
      <c r="G34" s="87">
        <v>0.42120413109911747</v>
      </c>
      <c r="H34" s="87">
        <v>0.14040819674862651</v>
      </c>
      <c r="I34" s="87">
        <v>0.47703957959397564</v>
      </c>
      <c r="J34" s="87">
        <v>0.52296042040602475</v>
      </c>
      <c r="K34" s="1">
        <v>2898013.6382000004</v>
      </c>
      <c r="L34" s="4">
        <v>-41986.361800000072</v>
      </c>
      <c r="M34" s="87">
        <v>0.19456479176375882</v>
      </c>
      <c r="N34" s="1">
        <v>1864443.3781999999</v>
      </c>
      <c r="O34" s="4">
        <v>394443.37819999998</v>
      </c>
      <c r="P34" s="87">
        <v>0.12058176811452635</v>
      </c>
    </row>
    <row r="35" spans="1:16" x14ac:dyDescent="0.25">
      <c r="A35" s="20" t="s">
        <v>80</v>
      </c>
      <c r="C35" s="1">
        <v>55688204.678900003</v>
      </c>
      <c r="D35" s="4">
        <v>88204.678900010418</v>
      </c>
      <c r="E35" s="87">
        <v>0.233617404080809</v>
      </c>
      <c r="F35" s="87">
        <v>0.27586470130028662</v>
      </c>
      <c r="G35" s="87">
        <v>0.37547096155186183</v>
      </c>
      <c r="H35" s="87">
        <v>0.11504693306704272</v>
      </c>
      <c r="I35" s="87">
        <v>0.49299090289856029</v>
      </c>
      <c r="J35" s="87">
        <v>0.50700909710143949</v>
      </c>
      <c r="K35" s="1">
        <v>7914345.2288999995</v>
      </c>
      <c r="L35" s="4">
        <v>-2459654.7710999995</v>
      </c>
      <c r="M35" s="87">
        <v>0.15251868760424203</v>
      </c>
      <c r="N35" s="1">
        <v>4625667.1988999993</v>
      </c>
      <c r="O35" s="4">
        <v>-188332.80110000045</v>
      </c>
      <c r="P35" s="87">
        <v>8.7742913758486488E-2</v>
      </c>
    </row>
  </sheetData>
  <pageMargins left="0.7" right="0.7" top="0.75" bottom="0.75" header="0.3" footer="0.3"/>
  <drawing r:id="rId2"/>
  <legacy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5177-9509-4608-BAFF-87EEB97FAC43}">
  <dimension ref="A1:O17"/>
  <sheetViews>
    <sheetView showGridLines="0" workbookViewId="0">
      <selection activeCell="O4" sqref="O4"/>
    </sheetView>
  </sheetViews>
  <sheetFormatPr defaultRowHeight="15" x14ac:dyDescent="0.25"/>
  <cols>
    <col min="2" max="2" width="14.5703125" customWidth="1"/>
    <col min="3" max="15" width="11.7109375" customWidth="1"/>
  </cols>
  <sheetData>
    <row r="1" spans="1:15" ht="15.75" x14ac:dyDescent="0.25">
      <c r="A1" s="28" t="s">
        <v>110</v>
      </c>
    </row>
    <row r="3" spans="1:15" x14ac:dyDescent="0.25">
      <c r="C3" s="95" t="s">
        <v>111</v>
      </c>
      <c r="D3" s="88"/>
      <c r="E3" s="88"/>
      <c r="F3" s="88"/>
      <c r="G3" s="88"/>
      <c r="H3" s="88"/>
      <c r="I3" s="89"/>
    </row>
    <row r="4" spans="1:15" x14ac:dyDescent="0.25">
      <c r="C4" s="90"/>
      <c r="I4" s="91"/>
    </row>
    <row r="5" spans="1:15" x14ac:dyDescent="0.25">
      <c r="C5" s="90"/>
      <c r="I5" s="91"/>
    </row>
    <row r="6" spans="1:15" x14ac:dyDescent="0.25">
      <c r="C6" s="90"/>
      <c r="I6" s="91"/>
    </row>
    <row r="7" spans="1:15" x14ac:dyDescent="0.25">
      <c r="C7" s="90"/>
      <c r="I7" s="91"/>
    </row>
    <row r="8" spans="1:15" x14ac:dyDescent="0.25">
      <c r="C8" s="90"/>
      <c r="I8" s="91"/>
    </row>
    <row r="9" spans="1:15" x14ac:dyDescent="0.25">
      <c r="C9" s="90"/>
      <c r="I9" s="91"/>
    </row>
    <row r="10" spans="1:15" x14ac:dyDescent="0.25">
      <c r="C10" s="92"/>
      <c r="D10" s="93"/>
      <c r="E10" s="93"/>
      <c r="F10" s="93"/>
      <c r="G10" s="93"/>
      <c r="H10" s="93"/>
      <c r="I10" s="94"/>
    </row>
    <row r="12" spans="1:15" x14ac:dyDescent="0.25">
      <c r="B12" s="18" t="s">
        <v>25</v>
      </c>
      <c r="C12" s="17" t="s">
        <v>5</v>
      </c>
      <c r="D12" s="17" t="s">
        <v>6</v>
      </c>
      <c r="E12" s="17" t="s">
        <v>7</v>
      </c>
      <c r="F12" s="17" t="s">
        <v>8</v>
      </c>
      <c r="G12" s="17" t="s">
        <v>9</v>
      </c>
      <c r="H12" s="17" t="s">
        <v>10</v>
      </c>
      <c r="I12" s="17" t="s">
        <v>11</v>
      </c>
      <c r="J12" s="17" t="s">
        <v>12</v>
      </c>
      <c r="K12" s="17" t="s">
        <v>13</v>
      </c>
      <c r="L12" s="17" t="s">
        <v>14</v>
      </c>
      <c r="M12" s="17" t="s">
        <v>15</v>
      </c>
      <c r="N12" s="17" t="s">
        <v>16</v>
      </c>
      <c r="O12" s="17" t="s">
        <v>96</v>
      </c>
    </row>
    <row r="13" spans="1:15" x14ac:dyDescent="0.25">
      <c r="B13" s="3" t="s">
        <v>1</v>
      </c>
      <c r="C13" s="1">
        <f>SUMIFS(Pivot_Table_Month!D:D,Pivot_Table_Month!$C:$C,$B13)</f>
        <v>1639906.0103</v>
      </c>
      <c r="D13" s="1">
        <f>SUMIFS(Pivot_Table_Month!E:E,Pivot_Table_Month!$C:$C,$B13)</f>
        <v>1505835.42035</v>
      </c>
      <c r="E13" s="1">
        <f>SUMIFS(Pivot_Table_Month!F:F,Pivot_Table_Month!$C:$C,$B13)</f>
        <v>1460896.1335</v>
      </c>
      <c r="F13" s="1">
        <f>SUMIFS(Pivot_Table_Month!G:G,Pivot_Table_Month!$C:$C,$B13)</f>
        <v>1640387.2519999999</v>
      </c>
      <c r="G13" s="1">
        <f>SUMIFS(Pivot_Table_Month!H:H,Pivot_Table_Month!$C:$C,$B13)</f>
        <v>1734516.8820500001</v>
      </c>
      <c r="H13" s="1">
        <f>SUMIFS(Pivot_Table_Month!I:I,Pivot_Table_Month!$C:$C,$B13)</f>
        <v>1723908.64775</v>
      </c>
      <c r="I13" s="1">
        <f>SUMIFS(Pivot_Table_Month!J:J,Pivot_Table_Month!$C:$C,$B13)</f>
        <v>1730338.9659499999</v>
      </c>
      <c r="J13" s="1">
        <f>SUMIFS(Pivot_Table_Month!K:K,Pivot_Table_Month!$C:$C,$B13)</f>
        <v>1917022.2901000001</v>
      </c>
      <c r="K13" s="1">
        <f>SUMIFS(Pivot_Table_Month!L:L,Pivot_Table_Month!$C:$C,$B13)</f>
        <v>1988869.78</v>
      </c>
      <c r="L13" s="1">
        <f>SUMIFS(Pivot_Table_Month!M:M,Pivot_Table_Month!$C:$C,$B13)</f>
        <v>1796220.1604999998</v>
      </c>
      <c r="M13" s="1">
        <f>SUMIFS(Pivot_Table_Month!N:N,Pivot_Table_Month!$C:$C,$B13)</f>
        <v>1705792.4923</v>
      </c>
      <c r="N13" s="1">
        <f>SUMIFS(Pivot_Table_Month!O:O,Pivot_Table_Month!$C:$C,$B13)</f>
        <v>1814922.2046999999</v>
      </c>
      <c r="O13" s="1">
        <f>SUM(C13:N13)</f>
        <v>20658616.239500001</v>
      </c>
    </row>
    <row r="14" spans="1:15" x14ac:dyDescent="0.25">
      <c r="B14" s="3" t="s">
        <v>2</v>
      </c>
      <c r="C14" s="1">
        <f>SUMIFS(Pivot_Table_Month!D:D,Pivot_Table_Month!$C:$C,$B14)</f>
        <v>239532.51030000002</v>
      </c>
      <c r="D14" s="1">
        <f>SUMIFS(Pivot_Table_Month!E:E,Pivot_Table_Month!$C:$C,$B14)</f>
        <v>222886.92035</v>
      </c>
      <c r="E14" s="1">
        <f>SUMIFS(Pivot_Table_Month!F:F,Pivot_Table_Month!$C:$C,$B14)</f>
        <v>215049.1335</v>
      </c>
      <c r="F14" s="1">
        <f>SUMIFS(Pivot_Table_Month!G:G,Pivot_Table_Month!$C:$C,$B14)</f>
        <v>239797.00199999998</v>
      </c>
      <c r="G14" s="1">
        <f>SUMIFS(Pivot_Table_Month!H:H,Pivot_Table_Month!$C:$C,$B14)</f>
        <v>264613.13204999996</v>
      </c>
      <c r="H14" s="1">
        <f>SUMIFS(Pivot_Table_Month!I:I,Pivot_Table_Month!$C:$C,$B14)</f>
        <v>252087.14775</v>
      </c>
      <c r="I14" s="1">
        <f>SUMIFS(Pivot_Table_Month!J:J,Pivot_Table_Month!$C:$C,$B14)</f>
        <v>259215.71595000004</v>
      </c>
      <c r="J14" s="1">
        <f>SUMIFS(Pivot_Table_Month!K:K,Pivot_Table_Month!$C:$C,$B14)</f>
        <v>279379.29010000004</v>
      </c>
      <c r="K14" s="1">
        <f>SUMIFS(Pivot_Table_Month!L:L,Pivot_Table_Month!$C:$C,$B14)</f>
        <v>288364.02999999997</v>
      </c>
      <c r="L14" s="1">
        <f>SUMIFS(Pivot_Table_Month!M:M,Pivot_Table_Month!$C:$C,$B14)</f>
        <v>254825.6605</v>
      </c>
      <c r="M14" s="1">
        <f>SUMIFS(Pivot_Table_Month!N:N,Pivot_Table_Month!$C:$C,$B14)</f>
        <v>241800.49229999998</v>
      </c>
      <c r="N14" s="1">
        <f>SUMIFS(Pivot_Table_Month!O:O,Pivot_Table_Month!$C:$C,$B14)</f>
        <v>268104.7047</v>
      </c>
      <c r="O14" s="1">
        <f>SUM(C14:N14)</f>
        <v>3025655.7395000006</v>
      </c>
    </row>
    <row r="15" spans="1:15" x14ac:dyDescent="0.25">
      <c r="B15" s="3" t="s">
        <v>94</v>
      </c>
      <c r="C15" s="2">
        <f>C14/C$13</f>
        <v>0.14606477980782606</v>
      </c>
      <c r="D15" s="2">
        <f t="shared" ref="D15" si="0">D14/D$13</f>
        <v>0.1480154586204345</v>
      </c>
      <c r="E15" s="2">
        <f t="shared" ref="E15" si="1">E14/E$13</f>
        <v>0.14720357496243588</v>
      </c>
      <c r="F15" s="2">
        <f t="shared" ref="F15" si="2">F14/F$13</f>
        <v>0.14618316602231191</v>
      </c>
      <c r="G15" s="2">
        <f t="shared" ref="G15" si="3">G14/G$13</f>
        <v>0.15255725371623802</v>
      </c>
      <c r="H15" s="2">
        <f t="shared" ref="H15" si="4">H14/H$13</f>
        <v>0.14622999198885481</v>
      </c>
      <c r="I15" s="2">
        <f t="shared" ref="I15" si="5">I14/I$13</f>
        <v>0.14980632179642561</v>
      </c>
      <c r="J15" s="2">
        <f t="shared" ref="J15" si="6">J14/J$13</f>
        <v>0.14573606762048991</v>
      </c>
      <c r="K15" s="2">
        <f t="shared" ref="K15" si="7">K14/K$13</f>
        <v>0.14498889414469357</v>
      </c>
      <c r="L15" s="2">
        <f t="shared" ref="L15" si="8">L14/L$13</f>
        <v>0.14186772095301847</v>
      </c>
      <c r="M15" s="2">
        <f t="shared" ref="M15" si="9">M14/M$13</f>
        <v>0.14175258326642595</v>
      </c>
      <c r="N15" s="2">
        <f t="shared" ref="N15" si="10">N14/N$13</f>
        <v>0.14772242248494433</v>
      </c>
      <c r="O15" s="2">
        <f t="shared" ref="O15" si="11">O14/O$13</f>
        <v>0.14645974853411722</v>
      </c>
    </row>
    <row r="16" spans="1:15" x14ac:dyDescent="0.25">
      <c r="B16" s="3" t="s">
        <v>4</v>
      </c>
      <c r="C16" s="1">
        <f>SUMIFS(Pivot_Table_Month!D:D,Pivot_Table_Month!$C:$C,$B16)</f>
        <v>149446.75030000001</v>
      </c>
      <c r="D16" s="1">
        <f>SUMIFS(Pivot_Table_Month!E:E,Pivot_Table_Month!$C:$C,$B16)</f>
        <v>139249.46035000001</v>
      </c>
      <c r="E16" s="1">
        <f>SUMIFS(Pivot_Table_Month!F:F,Pivot_Table_Month!$C:$C,$B16)</f>
        <v>133606.40349999999</v>
      </c>
      <c r="F16" s="1">
        <f>SUMIFS(Pivot_Table_Month!G:G,Pivot_Table_Month!$C:$C,$B16)</f>
        <v>148554.61200000002</v>
      </c>
      <c r="G16" s="1">
        <f>SUMIFS(Pivot_Table_Month!H:H,Pivot_Table_Month!$C:$C,$B16)</f>
        <v>170229.17204999999</v>
      </c>
      <c r="H16" s="1">
        <f>SUMIFS(Pivot_Table_Month!I:I,Pivot_Table_Month!$C:$C,$B16)</f>
        <v>161612.05774999998</v>
      </c>
      <c r="I16" s="1">
        <f>SUMIFS(Pivot_Table_Month!J:J,Pivot_Table_Month!$C:$C,$B16)</f>
        <v>162805.05595000001</v>
      </c>
      <c r="J16" s="1">
        <f>SUMIFS(Pivot_Table_Month!K:K,Pivot_Table_Month!$C:$C,$B16)</f>
        <v>176978.10010000001</v>
      </c>
      <c r="K16" s="1">
        <f>SUMIFS(Pivot_Table_Month!L:L,Pivot_Table_Month!$C:$C,$B16)</f>
        <v>185979.82</v>
      </c>
      <c r="L16" s="1">
        <f>SUMIFS(Pivot_Table_Month!M:M,Pivot_Table_Month!$C:$C,$B16)</f>
        <v>153200.29050000003</v>
      </c>
      <c r="M16" s="1">
        <f>SUMIFS(Pivot_Table_Month!N:N,Pivot_Table_Month!$C:$C,$B16)</f>
        <v>144992.0123</v>
      </c>
      <c r="N16" s="1">
        <f>SUMIFS(Pivot_Table_Month!O:O,Pivot_Table_Month!$C:$C,$B16)</f>
        <v>166294.35470000003</v>
      </c>
      <c r="O16" s="1">
        <f>SUM(C16:N16)</f>
        <v>1892948.0895</v>
      </c>
    </row>
    <row r="17" spans="2:15" x14ac:dyDescent="0.25">
      <c r="B17" s="3" t="s">
        <v>95</v>
      </c>
      <c r="C17" s="2">
        <f>C16/C$13</f>
        <v>9.1131290062569273E-2</v>
      </c>
      <c r="D17" s="2">
        <f t="shared" ref="D17:O17" si="12">D16/D$13</f>
        <v>9.2473226800332792E-2</v>
      </c>
      <c r="E17" s="2">
        <f t="shared" si="12"/>
        <v>9.1455101041240439E-2</v>
      </c>
      <c r="F17" s="2">
        <f t="shared" si="12"/>
        <v>9.0560696456814471E-2</v>
      </c>
      <c r="G17" s="2">
        <f t="shared" si="12"/>
        <v>9.8142124652490337E-2</v>
      </c>
      <c r="H17" s="2">
        <f t="shared" si="12"/>
        <v>9.3747460435871566E-2</v>
      </c>
      <c r="I17" s="2">
        <f t="shared" si="12"/>
        <v>9.4088533607411373E-2</v>
      </c>
      <c r="J17" s="2">
        <f t="shared" si="12"/>
        <v>9.231927088900363E-2</v>
      </c>
      <c r="K17" s="2">
        <f t="shared" si="12"/>
        <v>9.3510305134205426E-2</v>
      </c>
      <c r="L17" s="2">
        <f t="shared" si="12"/>
        <v>8.5290374681773348E-2</v>
      </c>
      <c r="M17" s="2">
        <f t="shared" si="12"/>
        <v>8.4999795083222848E-2</v>
      </c>
      <c r="N17" s="2">
        <f t="shared" si="12"/>
        <v>9.1626161313888316E-2</v>
      </c>
      <c r="O17" s="2">
        <f t="shared" si="12"/>
        <v>9.1629955634715585E-2</v>
      </c>
    </row>
  </sheetData>
  <phoneticPr fontId="4" type="noConversion"/>
  <pageMargins left="0.7" right="0.7" top="0.75" bottom="0.75" header="0.3" footer="0.3"/>
  <ignoredErrors>
    <ignoredError sqref="C15:O15 C16:O16" formula="1"/>
  </ignoredErrors>
  <drawing r:id="rId1"/>
  <legacy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F8C8-B2E1-41EF-BAA6-704B9912CE7E}">
  <dimension ref="A1:P55"/>
  <sheetViews>
    <sheetView workbookViewId="0">
      <selection activeCell="P37" sqref="P37:P55"/>
    </sheetView>
  </sheetViews>
  <sheetFormatPr defaultRowHeight="15" x14ac:dyDescent="0.25"/>
  <cols>
    <col min="1" max="1" width="5" bestFit="1" customWidth="1"/>
    <col min="2" max="2" width="15.5703125" bestFit="1" customWidth="1"/>
    <col min="3" max="3" width="11.28515625" bestFit="1" customWidth="1"/>
    <col min="4" max="15" width="12" bestFit="1" customWidth="1"/>
  </cols>
  <sheetData>
    <row r="1" spans="1:16" x14ac:dyDescent="0.25">
      <c r="A1" t="s">
        <v>27</v>
      </c>
      <c r="B1" t="s">
        <v>46</v>
      </c>
      <c r="C1" t="s">
        <v>25</v>
      </c>
      <c r="D1" t="s">
        <v>5</v>
      </c>
      <c r="E1" t="s">
        <v>6</v>
      </c>
      <c r="F1" t="s">
        <v>7</v>
      </c>
      <c r="G1" t="s">
        <v>8</v>
      </c>
      <c r="H1" t="s">
        <v>9</v>
      </c>
      <c r="I1" t="s">
        <v>10</v>
      </c>
      <c r="J1" t="s">
        <v>11</v>
      </c>
      <c r="K1" t="s">
        <v>12</v>
      </c>
      <c r="L1" t="s">
        <v>13</v>
      </c>
      <c r="M1" t="s">
        <v>14</v>
      </c>
      <c r="N1" t="s">
        <v>15</v>
      </c>
      <c r="O1" t="s">
        <v>16</v>
      </c>
      <c r="P1" t="s">
        <v>17</v>
      </c>
    </row>
    <row r="2" spans="1:16" x14ac:dyDescent="0.25">
      <c r="A2">
        <v>2022</v>
      </c>
      <c r="B2" t="s">
        <v>32</v>
      </c>
      <c r="C2" t="s">
        <v>2</v>
      </c>
      <c r="D2">
        <v>42743.847199999997</v>
      </c>
      <c r="E2">
        <v>40257.474699999999</v>
      </c>
      <c r="F2">
        <v>37750.186999999998</v>
      </c>
      <c r="G2">
        <v>32648.759300000002</v>
      </c>
      <c r="H2">
        <v>42557.772700000001</v>
      </c>
      <c r="I2">
        <v>36558.748299999999</v>
      </c>
      <c r="J2">
        <v>33017.870699999999</v>
      </c>
      <c r="K2">
        <v>43854.715400000001</v>
      </c>
      <c r="L2">
        <v>40140.936099999999</v>
      </c>
      <c r="M2">
        <v>38256.033100000001</v>
      </c>
      <c r="N2">
        <v>35915.625</v>
      </c>
      <c r="O2">
        <v>31555.248200000002</v>
      </c>
      <c r="P2" t="str">
        <f>LEFT(B2,2)</f>
        <v>01</v>
      </c>
    </row>
    <row r="3" spans="1:16" x14ac:dyDescent="0.25">
      <c r="A3">
        <v>2022</v>
      </c>
      <c r="B3" t="s">
        <v>32</v>
      </c>
      <c r="C3" t="s">
        <v>4</v>
      </c>
      <c r="D3">
        <v>24660.547200000001</v>
      </c>
      <c r="E3">
        <v>23884.744699999999</v>
      </c>
      <c r="F3">
        <v>20995.737000000001</v>
      </c>
      <c r="G3">
        <v>16705.259300000002</v>
      </c>
      <c r="H3">
        <v>25429.172699999999</v>
      </c>
      <c r="I3">
        <v>21232.998299999999</v>
      </c>
      <c r="J3">
        <v>18321.220700000002</v>
      </c>
      <c r="K3">
        <v>27252.165400000002</v>
      </c>
      <c r="L3">
        <v>23641.0861</v>
      </c>
      <c r="M3">
        <v>22346.633099999999</v>
      </c>
      <c r="N3">
        <v>20010.625</v>
      </c>
      <c r="O3">
        <v>15278.2482</v>
      </c>
      <c r="P3" t="str">
        <f t="shared" ref="P3:P55" si="0">LEFT(B3,2)</f>
        <v>01</v>
      </c>
    </row>
    <row r="4" spans="1:16" x14ac:dyDescent="0.25">
      <c r="A4">
        <v>2022</v>
      </c>
      <c r="B4" t="s">
        <v>32</v>
      </c>
      <c r="C4" t="s">
        <v>1</v>
      </c>
      <c r="D4">
        <v>242315.09719999999</v>
      </c>
      <c r="E4">
        <v>225320.47469999999</v>
      </c>
      <c r="F4">
        <v>208907.68700000001</v>
      </c>
      <c r="G4">
        <v>211007.05929999999</v>
      </c>
      <c r="H4">
        <v>239022.47270000001</v>
      </c>
      <c r="I4">
        <v>201208.84830000001</v>
      </c>
      <c r="J4">
        <v>169773.52069999999</v>
      </c>
      <c r="K4">
        <v>243310.21539999999</v>
      </c>
      <c r="L4">
        <v>216752.23610000001</v>
      </c>
      <c r="M4">
        <v>202412.13310000001</v>
      </c>
      <c r="N4">
        <v>203583.52499999999</v>
      </c>
      <c r="O4">
        <v>190703.1482</v>
      </c>
      <c r="P4" t="str">
        <f t="shared" si="0"/>
        <v>01</v>
      </c>
    </row>
    <row r="5" spans="1:16" x14ac:dyDescent="0.25">
      <c r="A5">
        <v>2022</v>
      </c>
      <c r="B5" t="s">
        <v>35</v>
      </c>
      <c r="C5" t="s">
        <v>2</v>
      </c>
      <c r="D5">
        <v>27894.059300000001</v>
      </c>
      <c r="E5">
        <v>26297.109100000001</v>
      </c>
      <c r="F5">
        <v>27575.606599999999</v>
      </c>
      <c r="G5">
        <v>22284.892</v>
      </c>
      <c r="H5">
        <v>27557.9519</v>
      </c>
      <c r="I5">
        <v>25678.245500000001</v>
      </c>
      <c r="J5">
        <v>24551.1005</v>
      </c>
      <c r="K5">
        <v>28922.994299999998</v>
      </c>
      <c r="L5">
        <v>27698.418300000001</v>
      </c>
      <c r="M5">
        <v>30765.441699999999</v>
      </c>
      <c r="N5">
        <v>25228.8122</v>
      </c>
      <c r="O5">
        <v>27693.617399999999</v>
      </c>
      <c r="P5" t="str">
        <f t="shared" si="0"/>
        <v>02</v>
      </c>
    </row>
    <row r="6" spans="1:16" x14ac:dyDescent="0.25">
      <c r="A6">
        <v>2022</v>
      </c>
      <c r="B6" t="s">
        <v>35</v>
      </c>
      <c r="C6" t="s">
        <v>4</v>
      </c>
      <c r="D6">
        <v>16176.7093</v>
      </c>
      <c r="E6">
        <v>15368.659100000001</v>
      </c>
      <c r="F6">
        <v>16775.606599999999</v>
      </c>
      <c r="G6">
        <v>12349.332</v>
      </c>
      <c r="H6">
        <v>16503.801899999999</v>
      </c>
      <c r="I6">
        <v>15100.2955</v>
      </c>
      <c r="J6">
        <v>14103.550499999999</v>
      </c>
      <c r="K6">
        <v>17633.094300000001</v>
      </c>
      <c r="L6">
        <v>15859.9583</v>
      </c>
      <c r="M6">
        <v>19369.941699999999</v>
      </c>
      <c r="N6">
        <v>13666.2122</v>
      </c>
      <c r="O6">
        <v>15613.787399999999</v>
      </c>
      <c r="P6" t="str">
        <f t="shared" si="0"/>
        <v>02</v>
      </c>
    </row>
    <row r="7" spans="1:16" x14ac:dyDescent="0.25">
      <c r="A7">
        <v>2022</v>
      </c>
      <c r="B7" t="s">
        <v>35</v>
      </c>
      <c r="C7" t="s">
        <v>1</v>
      </c>
      <c r="D7">
        <v>138785.30929999999</v>
      </c>
      <c r="E7">
        <v>123199.7591</v>
      </c>
      <c r="F7">
        <v>137560.50659999999</v>
      </c>
      <c r="G7">
        <v>114570.342</v>
      </c>
      <c r="H7">
        <v>142137.10190000001</v>
      </c>
      <c r="I7">
        <v>121093.79549999999</v>
      </c>
      <c r="J7">
        <v>125207.00049999999</v>
      </c>
      <c r="K7">
        <v>146053.39430000001</v>
      </c>
      <c r="L7">
        <v>141243.7683</v>
      </c>
      <c r="M7">
        <v>143547.5417</v>
      </c>
      <c r="N7">
        <v>114316.6122</v>
      </c>
      <c r="O7">
        <v>150151.61739999999</v>
      </c>
      <c r="P7" t="str">
        <f t="shared" si="0"/>
        <v>02</v>
      </c>
    </row>
    <row r="8" spans="1:16" x14ac:dyDescent="0.25">
      <c r="A8">
        <v>2022</v>
      </c>
      <c r="B8" t="s">
        <v>31</v>
      </c>
      <c r="C8" t="s">
        <v>2</v>
      </c>
      <c r="D8">
        <v>70802.3753</v>
      </c>
      <c r="E8">
        <v>63079.2094</v>
      </c>
      <c r="F8">
        <v>65396.023500000003</v>
      </c>
      <c r="G8">
        <v>60939.811500000003</v>
      </c>
      <c r="H8">
        <v>57647.328399999999</v>
      </c>
      <c r="I8">
        <v>55421.065199999997</v>
      </c>
      <c r="J8">
        <v>55770.070599999999</v>
      </c>
      <c r="K8">
        <v>60973.4375</v>
      </c>
      <c r="L8">
        <v>72096.270099999994</v>
      </c>
      <c r="M8">
        <v>63460.561999999998</v>
      </c>
      <c r="N8">
        <v>75366.346900000004</v>
      </c>
      <c r="O8">
        <v>70495.499800000005</v>
      </c>
      <c r="P8" t="str">
        <f t="shared" si="0"/>
        <v>03</v>
      </c>
    </row>
    <row r="9" spans="1:16" x14ac:dyDescent="0.25">
      <c r="A9">
        <v>2022</v>
      </c>
      <c r="B9" t="s">
        <v>31</v>
      </c>
      <c r="C9" t="s">
        <v>4</v>
      </c>
      <c r="D9">
        <v>45413.3753</v>
      </c>
      <c r="E9">
        <v>38826.609400000001</v>
      </c>
      <c r="F9">
        <v>40683.2235</v>
      </c>
      <c r="G9">
        <v>37332.811500000003</v>
      </c>
      <c r="H9">
        <v>34404.528400000003</v>
      </c>
      <c r="I9">
        <v>32550.8652</v>
      </c>
      <c r="J9">
        <v>34466.470600000001</v>
      </c>
      <c r="K9">
        <v>36386.637499999997</v>
      </c>
      <c r="L9">
        <v>45990.570099999997</v>
      </c>
      <c r="M9">
        <v>39582.362000000001</v>
      </c>
      <c r="N9">
        <v>50600.746899999998</v>
      </c>
      <c r="O9">
        <v>44864.399799999999</v>
      </c>
      <c r="P9" t="str">
        <f t="shared" si="0"/>
        <v>03</v>
      </c>
    </row>
    <row r="10" spans="1:16" x14ac:dyDescent="0.25">
      <c r="A10">
        <v>2022</v>
      </c>
      <c r="B10" t="s">
        <v>31</v>
      </c>
      <c r="C10" t="s">
        <v>1</v>
      </c>
      <c r="D10">
        <v>435007.77529999998</v>
      </c>
      <c r="E10">
        <v>386880.20939999999</v>
      </c>
      <c r="F10">
        <v>405056.3235</v>
      </c>
      <c r="G10">
        <v>364087.66149999999</v>
      </c>
      <c r="H10">
        <v>349597.97840000002</v>
      </c>
      <c r="I10">
        <v>350917.3652</v>
      </c>
      <c r="J10">
        <v>331188.02059999999</v>
      </c>
      <c r="K10">
        <v>431670.83750000002</v>
      </c>
      <c r="L10">
        <v>425691.52010000002</v>
      </c>
      <c r="M10">
        <v>385400.11200000002</v>
      </c>
      <c r="N10">
        <v>440376.24690000003</v>
      </c>
      <c r="O10">
        <v>446923.39980000001</v>
      </c>
      <c r="P10" t="str">
        <f t="shared" si="0"/>
        <v>03</v>
      </c>
    </row>
    <row r="11" spans="1:16" x14ac:dyDescent="0.25">
      <c r="A11">
        <v>2022</v>
      </c>
      <c r="B11" t="s">
        <v>33</v>
      </c>
      <c r="C11" t="s">
        <v>2</v>
      </c>
      <c r="D11">
        <v>67475.967799999999</v>
      </c>
      <c r="E11">
        <v>68520.9951</v>
      </c>
      <c r="F11">
        <v>70546.006500000003</v>
      </c>
      <c r="G11">
        <v>77641.3535999999</v>
      </c>
      <c r="H11">
        <v>77061.642900000006</v>
      </c>
      <c r="I11">
        <v>63720.674700000003</v>
      </c>
      <c r="J11">
        <v>63825.752399999998</v>
      </c>
      <c r="K11">
        <v>69084.957399999999</v>
      </c>
      <c r="L11">
        <v>73380.084300000002</v>
      </c>
      <c r="M11">
        <v>77089.308099999995</v>
      </c>
      <c r="N11">
        <v>71110.417000000001</v>
      </c>
      <c r="O11">
        <v>73985.455700000006</v>
      </c>
      <c r="P11" t="str">
        <f t="shared" si="0"/>
        <v>04</v>
      </c>
    </row>
    <row r="12" spans="1:16" x14ac:dyDescent="0.25">
      <c r="A12">
        <v>2022</v>
      </c>
      <c r="B12" t="s">
        <v>33</v>
      </c>
      <c r="C12" t="s">
        <v>4</v>
      </c>
      <c r="D12">
        <v>48993.967799999999</v>
      </c>
      <c r="E12">
        <v>51033.9951</v>
      </c>
      <c r="F12">
        <v>52790.506500000003</v>
      </c>
      <c r="G12">
        <v>58715.603600000002</v>
      </c>
      <c r="H12">
        <v>58749.392899999999</v>
      </c>
      <c r="I12">
        <v>47163.174699999901</v>
      </c>
      <c r="J12">
        <v>47601.252399999998</v>
      </c>
      <c r="K12">
        <v>50469.457399999999</v>
      </c>
      <c r="L12">
        <v>54294.334300000002</v>
      </c>
      <c r="M12">
        <v>58670.058100000002</v>
      </c>
      <c r="N12">
        <v>54057.417000000001</v>
      </c>
      <c r="O12">
        <v>55847.455699999999</v>
      </c>
      <c r="P12" t="str">
        <f t="shared" si="0"/>
        <v>04</v>
      </c>
    </row>
    <row r="13" spans="1:16" x14ac:dyDescent="0.25">
      <c r="A13">
        <v>2022</v>
      </c>
      <c r="B13" t="s">
        <v>33</v>
      </c>
      <c r="C13" t="s">
        <v>1</v>
      </c>
      <c r="D13">
        <v>370997.26779999997</v>
      </c>
      <c r="E13">
        <v>352165.84509999998</v>
      </c>
      <c r="F13">
        <v>356905.95649999997</v>
      </c>
      <c r="G13">
        <v>389764.2536</v>
      </c>
      <c r="H13">
        <v>391504.19290000002</v>
      </c>
      <c r="I13">
        <v>342480.37469999999</v>
      </c>
      <c r="J13">
        <v>309520.45240000001</v>
      </c>
      <c r="K13">
        <v>358131.40740000003</v>
      </c>
      <c r="L13">
        <v>386297.58429999999</v>
      </c>
      <c r="M13">
        <v>384821.75809999998</v>
      </c>
      <c r="N13">
        <v>372698.91700000002</v>
      </c>
      <c r="O13">
        <v>369886.10570000001</v>
      </c>
      <c r="P13" t="str">
        <f t="shared" si="0"/>
        <v>04</v>
      </c>
    </row>
    <row r="14" spans="1:16" x14ac:dyDescent="0.25">
      <c r="A14">
        <v>2022</v>
      </c>
      <c r="B14" t="s">
        <v>34</v>
      </c>
      <c r="C14" t="s">
        <v>2</v>
      </c>
      <c r="D14">
        <v>27629.361199999999</v>
      </c>
      <c r="E14">
        <v>19088.4882</v>
      </c>
      <c r="F14">
        <v>20840.8069</v>
      </c>
      <c r="G14">
        <v>22376.4166</v>
      </c>
      <c r="H14">
        <v>19860.534</v>
      </c>
      <c r="I14">
        <v>22628.057799999999</v>
      </c>
      <c r="J14">
        <v>21854.509699999999</v>
      </c>
      <c r="K14">
        <v>27118.872500000001</v>
      </c>
      <c r="L14">
        <v>29449.026999999998</v>
      </c>
      <c r="M14">
        <v>27906.072199999999</v>
      </c>
      <c r="N14">
        <v>23867.52</v>
      </c>
      <c r="O14">
        <v>25622.0383</v>
      </c>
      <c r="P14" t="str">
        <f t="shared" si="0"/>
        <v>05</v>
      </c>
    </row>
    <row r="15" spans="1:16" x14ac:dyDescent="0.25">
      <c r="A15">
        <v>2022</v>
      </c>
      <c r="B15" t="s">
        <v>34</v>
      </c>
      <c r="C15" t="s">
        <v>4</v>
      </c>
      <c r="D15">
        <v>17733.111199999999</v>
      </c>
      <c r="E15">
        <v>9531.3382000000001</v>
      </c>
      <c r="F15">
        <v>12700.6569</v>
      </c>
      <c r="G15">
        <v>13198.8166</v>
      </c>
      <c r="H15">
        <v>11490.114</v>
      </c>
      <c r="I15">
        <v>13745.9578</v>
      </c>
      <c r="J15">
        <v>12617.109700000001</v>
      </c>
      <c r="K15">
        <v>16730.872500000001</v>
      </c>
      <c r="L15">
        <v>19174.577000000001</v>
      </c>
      <c r="M15">
        <v>18067.9722</v>
      </c>
      <c r="N15">
        <v>14276.41</v>
      </c>
      <c r="O15">
        <v>14810.0283</v>
      </c>
      <c r="P15" t="str">
        <f t="shared" si="0"/>
        <v>05</v>
      </c>
    </row>
    <row r="16" spans="1:16" x14ac:dyDescent="0.25">
      <c r="A16">
        <v>2022</v>
      </c>
      <c r="B16" t="s">
        <v>34</v>
      </c>
      <c r="C16" t="s">
        <v>1</v>
      </c>
      <c r="D16">
        <v>136679.51120000001</v>
      </c>
      <c r="E16">
        <v>98707.188199999902</v>
      </c>
      <c r="F16">
        <v>102694.7069</v>
      </c>
      <c r="G16">
        <v>115158.7666</v>
      </c>
      <c r="H16">
        <v>95780.183999999994</v>
      </c>
      <c r="I16">
        <v>111772.2078</v>
      </c>
      <c r="J16">
        <v>122408.6097</v>
      </c>
      <c r="K16">
        <v>141931.2225</v>
      </c>
      <c r="L16">
        <v>149282.027</v>
      </c>
      <c r="M16">
        <v>137934.12220000001</v>
      </c>
      <c r="N16">
        <v>131952.07</v>
      </c>
      <c r="O16">
        <v>121831.0383</v>
      </c>
      <c r="P16" t="str">
        <f t="shared" si="0"/>
        <v>05</v>
      </c>
    </row>
    <row r="17" spans="1:16" x14ac:dyDescent="0.25">
      <c r="A17">
        <v>2022</v>
      </c>
      <c r="B17" t="s">
        <v>36</v>
      </c>
      <c r="C17" t="s">
        <v>2</v>
      </c>
      <c r="D17">
        <v>16503.175800000001</v>
      </c>
      <c r="E17">
        <v>17072.347000000002</v>
      </c>
      <c r="F17">
        <v>15396.795</v>
      </c>
      <c r="G17">
        <v>17984.4804</v>
      </c>
      <c r="H17">
        <v>17702.668600000001</v>
      </c>
      <c r="I17">
        <v>17001.2408</v>
      </c>
      <c r="J17">
        <v>15027.948</v>
      </c>
      <c r="K17">
        <v>15377.4658</v>
      </c>
      <c r="L17">
        <v>17757.405200000001</v>
      </c>
      <c r="M17">
        <v>18753.807400000002</v>
      </c>
      <c r="N17">
        <v>17935.930799999998</v>
      </c>
      <c r="O17">
        <v>20962.586800000001</v>
      </c>
      <c r="P17" t="str">
        <f t="shared" si="0"/>
        <v>06</v>
      </c>
    </row>
    <row r="18" spans="1:16" x14ac:dyDescent="0.25">
      <c r="A18">
        <v>2022</v>
      </c>
      <c r="B18" t="s">
        <v>36</v>
      </c>
      <c r="C18" t="s">
        <v>4</v>
      </c>
      <c r="D18">
        <v>9198.1358</v>
      </c>
      <c r="E18">
        <v>9844.7569999999996</v>
      </c>
      <c r="F18">
        <v>9421.7350000000006</v>
      </c>
      <c r="G18">
        <v>11431.9604</v>
      </c>
      <c r="H18">
        <v>11167.018599999999</v>
      </c>
      <c r="I18">
        <v>10192.4908</v>
      </c>
      <c r="J18">
        <v>8404.7980000000007</v>
      </c>
      <c r="K18">
        <v>8739.9058000000005</v>
      </c>
      <c r="L18">
        <v>10032.965200000001</v>
      </c>
      <c r="M18">
        <v>11694.377399999999</v>
      </c>
      <c r="N18">
        <v>9995.2507999999998</v>
      </c>
      <c r="O18">
        <v>12474.416800000001</v>
      </c>
      <c r="P18" t="str">
        <f t="shared" si="0"/>
        <v>06</v>
      </c>
    </row>
    <row r="19" spans="1:16" x14ac:dyDescent="0.25">
      <c r="A19">
        <v>2022</v>
      </c>
      <c r="B19" t="s">
        <v>36</v>
      </c>
      <c r="C19" t="s">
        <v>1</v>
      </c>
      <c r="D19">
        <v>74833.575800000006</v>
      </c>
      <c r="E19">
        <v>70997.846999999994</v>
      </c>
      <c r="F19">
        <v>65207.445</v>
      </c>
      <c r="G19">
        <v>78608.580400000006</v>
      </c>
      <c r="H19">
        <v>76459.318599999999</v>
      </c>
      <c r="I19">
        <v>67033.4908</v>
      </c>
      <c r="J19">
        <v>69151.597999999998</v>
      </c>
      <c r="K19">
        <v>65535.3658</v>
      </c>
      <c r="L19">
        <v>75286.5052</v>
      </c>
      <c r="M19">
        <v>77505.907399999996</v>
      </c>
      <c r="N19">
        <v>76508.830799999996</v>
      </c>
      <c r="O19">
        <v>89474.736799999999</v>
      </c>
      <c r="P19" t="str">
        <f t="shared" si="0"/>
        <v>06</v>
      </c>
    </row>
    <row r="20" spans="1:16" x14ac:dyDescent="0.25">
      <c r="A20">
        <v>2023</v>
      </c>
      <c r="B20" t="s">
        <v>32</v>
      </c>
      <c r="C20" t="s">
        <v>2</v>
      </c>
      <c r="D20">
        <v>30463.332875</v>
      </c>
      <c r="E20">
        <v>25445.514800000001</v>
      </c>
      <c r="F20">
        <v>27376.943650000001</v>
      </c>
      <c r="G20">
        <v>27085.38075</v>
      </c>
      <c r="H20">
        <v>29174.850299999998</v>
      </c>
      <c r="I20">
        <v>25876.162525</v>
      </c>
      <c r="J20">
        <v>29237.847900000001</v>
      </c>
      <c r="K20">
        <v>28902.651699999999</v>
      </c>
      <c r="L20">
        <v>36298.903250000003</v>
      </c>
      <c r="M20">
        <v>25945.391925</v>
      </c>
      <c r="N20">
        <v>28460.732550000001</v>
      </c>
      <c r="O20">
        <v>30896.901675000001</v>
      </c>
      <c r="P20" t="str">
        <f t="shared" si="0"/>
        <v>01</v>
      </c>
    </row>
    <row r="21" spans="1:16" x14ac:dyDescent="0.25">
      <c r="A21">
        <v>2023</v>
      </c>
      <c r="B21" t="s">
        <v>32</v>
      </c>
      <c r="C21" t="s">
        <v>4</v>
      </c>
      <c r="D21">
        <v>12741.932875</v>
      </c>
      <c r="E21">
        <v>9846.6647999999896</v>
      </c>
      <c r="F21">
        <v>11347.943649999999</v>
      </c>
      <c r="G21">
        <v>10241.63075</v>
      </c>
      <c r="H21">
        <v>11187.8503</v>
      </c>
      <c r="I21">
        <v>8881.4625249999899</v>
      </c>
      <c r="J21">
        <v>11222.597900000001</v>
      </c>
      <c r="K21">
        <v>9430.6516999999894</v>
      </c>
      <c r="L21">
        <v>16075.50325</v>
      </c>
      <c r="M21">
        <v>6672.9219249999896</v>
      </c>
      <c r="N21">
        <v>10115.082549999999</v>
      </c>
      <c r="O21">
        <v>11652.901674999999</v>
      </c>
      <c r="P21" t="str">
        <f t="shared" si="0"/>
        <v>01</v>
      </c>
    </row>
    <row r="22" spans="1:16" x14ac:dyDescent="0.25">
      <c r="A22">
        <v>2023</v>
      </c>
      <c r="B22" t="s">
        <v>32</v>
      </c>
      <c r="C22" t="s">
        <v>1</v>
      </c>
      <c r="D22">
        <v>282875.08287500002</v>
      </c>
      <c r="E22">
        <v>238844.7648</v>
      </c>
      <c r="F22">
        <v>244860.94365</v>
      </c>
      <c r="G22">
        <v>258907.88075000001</v>
      </c>
      <c r="H22">
        <v>271090.60029999999</v>
      </c>
      <c r="I22">
        <v>249296.41252499999</v>
      </c>
      <c r="J22">
        <v>269462.09789999999</v>
      </c>
      <c r="K22">
        <v>293634.65169999999</v>
      </c>
      <c r="L22">
        <v>362218.90324999997</v>
      </c>
      <c r="M22">
        <v>260532.891925</v>
      </c>
      <c r="N22">
        <v>267971.48255000002</v>
      </c>
      <c r="O22">
        <v>288295.40167499997</v>
      </c>
      <c r="P22" t="str">
        <f t="shared" si="0"/>
        <v>01</v>
      </c>
    </row>
    <row r="23" spans="1:16" x14ac:dyDescent="0.25">
      <c r="A23">
        <v>2023</v>
      </c>
      <c r="B23" t="s">
        <v>35</v>
      </c>
      <c r="C23" t="s">
        <v>2</v>
      </c>
      <c r="D23">
        <v>23993.240375000001</v>
      </c>
      <c r="E23">
        <v>17863.508174999999</v>
      </c>
      <c r="F23">
        <v>16529.674500000001</v>
      </c>
      <c r="G23">
        <v>20248.283824999999</v>
      </c>
      <c r="H23">
        <v>18121.934649999999</v>
      </c>
      <c r="I23">
        <v>22164.353050000002</v>
      </c>
      <c r="J23">
        <v>23432.961925</v>
      </c>
      <c r="K23">
        <v>25276.544300000001</v>
      </c>
      <c r="L23">
        <v>24930.190999999999</v>
      </c>
      <c r="M23">
        <v>23774.175950000001</v>
      </c>
      <c r="N23">
        <v>21429.748500000002</v>
      </c>
      <c r="O23">
        <v>25946.483824999999</v>
      </c>
      <c r="P23" t="str">
        <f t="shared" si="0"/>
        <v>02</v>
      </c>
    </row>
    <row r="24" spans="1:16" x14ac:dyDescent="0.25">
      <c r="A24">
        <v>2023</v>
      </c>
      <c r="B24" t="s">
        <v>35</v>
      </c>
      <c r="C24" t="s">
        <v>4</v>
      </c>
      <c r="D24">
        <v>11036.290375</v>
      </c>
      <c r="E24">
        <v>6963.4081749999896</v>
      </c>
      <c r="F24">
        <v>5259.8644999999897</v>
      </c>
      <c r="G24">
        <v>7170.4838249999802</v>
      </c>
      <c r="H24">
        <v>5303.88464999999</v>
      </c>
      <c r="I24">
        <v>8181.4030499999899</v>
      </c>
      <c r="J24">
        <v>9095.6619249999803</v>
      </c>
      <c r="K24">
        <v>10294.194299999999</v>
      </c>
      <c r="L24">
        <v>9101.8109999999797</v>
      </c>
      <c r="M24">
        <v>8878.0259499999793</v>
      </c>
      <c r="N24">
        <v>7328.9984999999797</v>
      </c>
      <c r="O24">
        <v>10786.933825</v>
      </c>
      <c r="P24" t="str">
        <f t="shared" si="0"/>
        <v>02</v>
      </c>
    </row>
    <row r="25" spans="1:16" x14ac:dyDescent="0.25">
      <c r="A25">
        <v>2023</v>
      </c>
      <c r="B25" t="s">
        <v>35</v>
      </c>
      <c r="C25" t="s">
        <v>1</v>
      </c>
      <c r="D25">
        <v>213568.49037499999</v>
      </c>
      <c r="E25">
        <v>166730.258175</v>
      </c>
      <c r="F25">
        <v>142480.92449999999</v>
      </c>
      <c r="G25">
        <v>196216.53382499999</v>
      </c>
      <c r="H25">
        <v>190226.68465000001</v>
      </c>
      <c r="I25">
        <v>204673.35305000001</v>
      </c>
      <c r="J25">
        <v>226307.21192500001</v>
      </c>
      <c r="K25">
        <v>230302.29430000001</v>
      </c>
      <c r="L25">
        <v>262878.44099999999</v>
      </c>
      <c r="M25">
        <v>233770.92595</v>
      </c>
      <c r="N25">
        <v>238154.74849999999</v>
      </c>
      <c r="O25">
        <v>251480.233825</v>
      </c>
      <c r="P25" t="str">
        <f t="shared" si="0"/>
        <v>02</v>
      </c>
    </row>
    <row r="26" spans="1:16" x14ac:dyDescent="0.25">
      <c r="A26">
        <v>2023</v>
      </c>
      <c r="B26" t="s">
        <v>31</v>
      </c>
      <c r="C26" t="s">
        <v>2</v>
      </c>
      <c r="D26">
        <v>45752.559950000003</v>
      </c>
      <c r="E26">
        <v>40217.036950000002</v>
      </c>
      <c r="F26">
        <v>35360.421300000002</v>
      </c>
      <c r="G26">
        <v>38803.739674999997</v>
      </c>
      <c r="H26">
        <v>37025.382850000002</v>
      </c>
      <c r="I26">
        <v>42356.228524999999</v>
      </c>
      <c r="J26">
        <v>37768.130575000003</v>
      </c>
      <c r="K26">
        <v>40040.251300000004</v>
      </c>
      <c r="L26">
        <v>36892.956550000003</v>
      </c>
      <c r="M26">
        <v>38750.204425000004</v>
      </c>
      <c r="N26">
        <v>35154.958250000003</v>
      </c>
      <c r="O26">
        <v>38654.99235</v>
      </c>
      <c r="P26" t="str">
        <f t="shared" si="0"/>
        <v>03</v>
      </c>
    </row>
    <row r="27" spans="1:16" x14ac:dyDescent="0.25">
      <c r="A27">
        <v>2023</v>
      </c>
      <c r="B27" t="s">
        <v>31</v>
      </c>
      <c r="C27" t="s">
        <v>4</v>
      </c>
      <c r="D27">
        <v>20187.489949999999</v>
      </c>
      <c r="E27">
        <v>16875.146949999998</v>
      </c>
      <c r="F27">
        <v>13055.0713</v>
      </c>
      <c r="G27">
        <v>16464.519675</v>
      </c>
      <c r="H27">
        <v>13510.72285</v>
      </c>
      <c r="I27">
        <v>20600.178524999999</v>
      </c>
      <c r="J27">
        <v>17124.260575</v>
      </c>
      <c r="K27">
        <v>16775.701300000001</v>
      </c>
      <c r="L27">
        <v>13825.59655</v>
      </c>
      <c r="M27">
        <v>17870.954425</v>
      </c>
      <c r="N27">
        <v>15582.39825</v>
      </c>
      <c r="O27">
        <v>17269.442350000001</v>
      </c>
      <c r="P27" t="str">
        <f t="shared" si="0"/>
        <v>03</v>
      </c>
    </row>
    <row r="28" spans="1:16" x14ac:dyDescent="0.25">
      <c r="A28">
        <v>2023</v>
      </c>
      <c r="B28" t="s">
        <v>31</v>
      </c>
      <c r="C28" t="s">
        <v>1</v>
      </c>
      <c r="D28">
        <v>551891.30995000002</v>
      </c>
      <c r="E28">
        <v>490250.78694999998</v>
      </c>
      <c r="F28">
        <v>464155.92129999999</v>
      </c>
      <c r="G28">
        <v>433292.48967500002</v>
      </c>
      <c r="H28">
        <v>456278.63284999999</v>
      </c>
      <c r="I28">
        <v>444924.22852499998</v>
      </c>
      <c r="J28">
        <v>431003.88057500002</v>
      </c>
      <c r="K28">
        <v>470334.2513</v>
      </c>
      <c r="L28">
        <v>516042.95655</v>
      </c>
      <c r="M28">
        <v>437539.204425</v>
      </c>
      <c r="N28">
        <v>420717.95825000003</v>
      </c>
      <c r="O28">
        <v>422537.99235000001</v>
      </c>
      <c r="P28" t="str">
        <f t="shared" si="0"/>
        <v>03</v>
      </c>
    </row>
    <row r="29" spans="1:16" x14ac:dyDescent="0.25">
      <c r="A29">
        <v>2023</v>
      </c>
      <c r="B29" t="s">
        <v>33</v>
      </c>
      <c r="C29" t="s">
        <v>2</v>
      </c>
      <c r="D29">
        <v>46539.2961</v>
      </c>
      <c r="E29">
        <v>41230.870049999998</v>
      </c>
      <c r="F29">
        <v>42061.934175000002</v>
      </c>
      <c r="G29">
        <v>44576.977899999998</v>
      </c>
      <c r="H29">
        <v>43232.834600000002</v>
      </c>
      <c r="I29">
        <v>34984.04795</v>
      </c>
      <c r="J29">
        <v>34012.095000000001</v>
      </c>
      <c r="K29">
        <v>45613.587399999997</v>
      </c>
      <c r="L29">
        <v>41620.264324999996</v>
      </c>
      <c r="M29">
        <v>35144.2572</v>
      </c>
      <c r="N29">
        <v>37612.125749999999</v>
      </c>
      <c r="O29">
        <v>35835.859675</v>
      </c>
      <c r="P29" t="str">
        <f t="shared" si="0"/>
        <v>04</v>
      </c>
    </row>
    <row r="30" spans="1:16" x14ac:dyDescent="0.25">
      <c r="A30">
        <v>2023</v>
      </c>
      <c r="B30" t="s">
        <v>33</v>
      </c>
      <c r="C30" t="s">
        <v>4</v>
      </c>
      <c r="D30">
        <v>27945.7961</v>
      </c>
      <c r="E30">
        <v>24080.370050000001</v>
      </c>
      <c r="F30">
        <v>23965.934174999999</v>
      </c>
      <c r="G30">
        <v>26900.477900000002</v>
      </c>
      <c r="H30">
        <v>25265.084599999998</v>
      </c>
      <c r="I30">
        <v>17650.54795</v>
      </c>
      <c r="J30">
        <v>17045.095000000001</v>
      </c>
      <c r="K30">
        <v>26805.8374</v>
      </c>
      <c r="L30">
        <v>22385.014325</v>
      </c>
      <c r="M30">
        <v>17482.2572</v>
      </c>
      <c r="N30">
        <v>18971.625749999999</v>
      </c>
      <c r="O30">
        <v>17279.359675</v>
      </c>
      <c r="P30" t="str">
        <f t="shared" si="0"/>
        <v>04</v>
      </c>
    </row>
    <row r="31" spans="1:16" x14ac:dyDescent="0.25">
      <c r="A31">
        <v>2023</v>
      </c>
      <c r="B31" t="s">
        <v>33</v>
      </c>
      <c r="C31" t="s">
        <v>1</v>
      </c>
      <c r="D31">
        <v>412062.79609999998</v>
      </c>
      <c r="E31">
        <v>356383.87005000003</v>
      </c>
      <c r="F31">
        <v>373742.934175</v>
      </c>
      <c r="G31">
        <v>387341.2279</v>
      </c>
      <c r="H31">
        <v>393349.0846</v>
      </c>
      <c r="I31">
        <v>315565.79794999998</v>
      </c>
      <c r="J31">
        <v>320750.09499999997</v>
      </c>
      <c r="K31">
        <v>416146.58740000002</v>
      </c>
      <c r="L31">
        <v>392653.264325</v>
      </c>
      <c r="M31">
        <v>353283.25719999999</v>
      </c>
      <c r="N31">
        <v>356744.87575000001</v>
      </c>
      <c r="O31">
        <v>399004.10967500001</v>
      </c>
      <c r="P31" t="str">
        <f t="shared" si="0"/>
        <v>04</v>
      </c>
    </row>
    <row r="32" spans="1:16" x14ac:dyDescent="0.25">
      <c r="A32">
        <v>2023</v>
      </c>
      <c r="B32" t="s">
        <v>34</v>
      </c>
      <c r="C32" t="s">
        <v>2</v>
      </c>
      <c r="D32">
        <v>20526.400399999999</v>
      </c>
      <c r="E32">
        <v>17491.0488</v>
      </c>
      <c r="F32">
        <v>19209.318299999999</v>
      </c>
      <c r="G32">
        <v>17812.688999999998</v>
      </c>
      <c r="H32">
        <v>21650.267899999999</v>
      </c>
      <c r="I32">
        <v>17594.665700000001</v>
      </c>
      <c r="J32">
        <v>24947.893899999999</v>
      </c>
      <c r="K32">
        <v>22516.029699999999</v>
      </c>
      <c r="L32">
        <v>25088.130799999999</v>
      </c>
      <c r="M32">
        <v>21200.367399999999</v>
      </c>
      <c r="N32">
        <v>19329.824799999999</v>
      </c>
      <c r="O32">
        <v>19289.695899999999</v>
      </c>
      <c r="P32" t="str">
        <f t="shared" si="0"/>
        <v>05</v>
      </c>
    </row>
    <row r="33" spans="1:16" x14ac:dyDescent="0.25">
      <c r="A33">
        <v>2023</v>
      </c>
      <c r="B33" t="s">
        <v>34</v>
      </c>
      <c r="C33" t="s">
        <v>4</v>
      </c>
      <c r="D33">
        <v>6574.4303999999902</v>
      </c>
      <c r="E33">
        <v>5133.4487999999901</v>
      </c>
      <c r="F33">
        <v>7483.7482999999902</v>
      </c>
      <c r="G33">
        <v>5033.0189999999902</v>
      </c>
      <c r="H33">
        <v>7832.8078999999898</v>
      </c>
      <c r="I33">
        <v>3556.22569999999</v>
      </c>
      <c r="J33">
        <v>10562.2639</v>
      </c>
      <c r="K33">
        <v>6919.4196999999904</v>
      </c>
      <c r="L33">
        <v>9325.4107999999906</v>
      </c>
      <c r="M33">
        <v>6833.23739999998</v>
      </c>
      <c r="N33">
        <v>5257.0347999999904</v>
      </c>
      <c r="O33">
        <v>6140.8158999999896</v>
      </c>
      <c r="P33" t="str">
        <f t="shared" si="0"/>
        <v>05</v>
      </c>
    </row>
    <row r="34" spans="1:16" x14ac:dyDescent="0.25">
      <c r="A34">
        <v>2023</v>
      </c>
      <c r="B34" t="s">
        <v>34</v>
      </c>
      <c r="C34" t="s">
        <v>1</v>
      </c>
      <c r="D34">
        <v>197184.65040000001</v>
      </c>
      <c r="E34">
        <v>159698.29879999999</v>
      </c>
      <c r="F34">
        <v>178994.31830000001</v>
      </c>
      <c r="G34">
        <v>166481.43900000001</v>
      </c>
      <c r="H34">
        <v>201405.26790000001</v>
      </c>
      <c r="I34">
        <v>173243.66570000001</v>
      </c>
      <c r="J34">
        <v>219161.8939</v>
      </c>
      <c r="K34">
        <v>207845.27970000001</v>
      </c>
      <c r="L34">
        <v>236449.13080000001</v>
      </c>
      <c r="M34">
        <v>205186.36739999999</v>
      </c>
      <c r="N34">
        <v>185661.0748</v>
      </c>
      <c r="O34">
        <v>169076.44589999999</v>
      </c>
      <c r="P34" t="str">
        <f t="shared" si="0"/>
        <v>05</v>
      </c>
    </row>
    <row r="35" spans="1:16" x14ac:dyDescent="0.25">
      <c r="A35">
        <v>2023</v>
      </c>
      <c r="B35" t="s">
        <v>36</v>
      </c>
      <c r="C35" t="s">
        <v>2</v>
      </c>
      <c r="D35">
        <v>15712.8536</v>
      </c>
      <c r="E35">
        <v>13340.6751</v>
      </c>
      <c r="F35">
        <v>15059.4048</v>
      </c>
      <c r="G35">
        <v>13840.1185</v>
      </c>
      <c r="H35">
        <v>18524.238300000001</v>
      </c>
      <c r="I35">
        <v>14932.3843</v>
      </c>
      <c r="J35">
        <v>20173.198400000001</v>
      </c>
      <c r="K35">
        <v>21603.748599999999</v>
      </c>
      <c r="L35">
        <v>20643.108400000001</v>
      </c>
      <c r="M35">
        <v>17602.473099999999</v>
      </c>
      <c r="N35">
        <v>18590.254799999999</v>
      </c>
      <c r="O35">
        <v>19760.633900000001</v>
      </c>
      <c r="P35" t="str">
        <f t="shared" si="0"/>
        <v>06</v>
      </c>
    </row>
    <row r="36" spans="1:16" x14ac:dyDescent="0.25">
      <c r="A36">
        <v>2023</v>
      </c>
      <c r="B36" t="s">
        <v>36</v>
      </c>
      <c r="C36" t="s">
        <v>4</v>
      </c>
      <c r="D36">
        <v>6765.5935999999901</v>
      </c>
      <c r="E36">
        <v>5707.9250999999904</v>
      </c>
      <c r="F36">
        <v>7334.3148000000001</v>
      </c>
      <c r="G36">
        <v>5967.7184999999899</v>
      </c>
      <c r="H36">
        <v>10471.5483</v>
      </c>
      <c r="I36">
        <v>6563.5442999999896</v>
      </c>
      <c r="J36">
        <v>11232.9184</v>
      </c>
      <c r="K36">
        <v>12587.328600000001</v>
      </c>
      <c r="L36">
        <v>11129.9684</v>
      </c>
      <c r="M36">
        <v>8472.0230999999894</v>
      </c>
      <c r="N36">
        <v>9581.1347999999907</v>
      </c>
      <c r="O36">
        <v>9559.1638999999905</v>
      </c>
      <c r="P36" t="str">
        <f t="shared" si="0"/>
        <v>06</v>
      </c>
    </row>
    <row r="37" spans="1:16" x14ac:dyDescent="0.25">
      <c r="A37">
        <v>2023</v>
      </c>
      <c r="B37" t="s">
        <v>36</v>
      </c>
      <c r="C37" t="s">
        <v>1</v>
      </c>
      <c r="D37">
        <v>105382.6036</v>
      </c>
      <c r="E37">
        <v>101675.67509999999</v>
      </c>
      <c r="F37">
        <v>95372.904800000004</v>
      </c>
      <c r="G37">
        <v>103631.1185</v>
      </c>
      <c r="H37">
        <v>111250.7383</v>
      </c>
      <c r="I37">
        <v>89531.134300000005</v>
      </c>
      <c r="J37">
        <v>133247.94839999999</v>
      </c>
      <c r="K37">
        <v>122867.99860000001</v>
      </c>
      <c r="L37">
        <v>133748.8584</v>
      </c>
      <c r="M37">
        <v>115941.7231</v>
      </c>
      <c r="N37">
        <v>119521.7548</v>
      </c>
      <c r="O37">
        <v>136641.63389999999</v>
      </c>
      <c r="P37" t="str">
        <f t="shared" si="0"/>
        <v>06</v>
      </c>
    </row>
    <row r="38" spans="1:16" x14ac:dyDescent="0.25">
      <c r="A38">
        <v>2024</v>
      </c>
      <c r="B38" t="s">
        <v>32</v>
      </c>
      <c r="C38" t="s">
        <v>2</v>
      </c>
      <c r="D38">
        <v>37191.053099999997</v>
      </c>
      <c r="E38">
        <v>36283.608999999997</v>
      </c>
      <c r="F38">
        <v>39180.233099999998</v>
      </c>
      <c r="G38">
        <v>41423.567199999998</v>
      </c>
      <c r="H38">
        <v>48596.588349999998</v>
      </c>
      <c r="I38">
        <v>37786.30315</v>
      </c>
      <c r="J38">
        <v>48854.860099999998</v>
      </c>
      <c r="K38">
        <v>53117.514150000003</v>
      </c>
      <c r="L38">
        <v>54372.395400000001</v>
      </c>
      <c r="M38">
        <v>46674.940499999997</v>
      </c>
      <c r="N38">
        <v>48763.318550000004</v>
      </c>
      <c r="O38">
        <v>49721.623650000001</v>
      </c>
      <c r="P38" t="str">
        <f t="shared" si="0"/>
        <v>01</v>
      </c>
    </row>
    <row r="39" spans="1:16" x14ac:dyDescent="0.25">
      <c r="A39">
        <v>2024</v>
      </c>
      <c r="B39" t="s">
        <v>32</v>
      </c>
      <c r="C39" t="s">
        <v>4</v>
      </c>
      <c r="D39">
        <v>20217.3331</v>
      </c>
      <c r="E39">
        <v>21158.649000000001</v>
      </c>
      <c r="F39">
        <v>24197.9931</v>
      </c>
      <c r="G39">
        <v>24618.367200000001</v>
      </c>
      <c r="H39">
        <v>29164.588350000002</v>
      </c>
      <c r="I39">
        <v>20702.98315</v>
      </c>
      <c r="J39">
        <v>29396.2601</v>
      </c>
      <c r="K39">
        <v>32476.414150000001</v>
      </c>
      <c r="L39">
        <v>33707.575400000002</v>
      </c>
      <c r="M39">
        <v>26986.540499999999</v>
      </c>
      <c r="N39">
        <v>28675.078549999998</v>
      </c>
      <c r="O39">
        <v>29706.863649999999</v>
      </c>
      <c r="P39" t="str">
        <f t="shared" si="0"/>
        <v>01</v>
      </c>
    </row>
    <row r="40" spans="1:16" x14ac:dyDescent="0.25">
      <c r="A40">
        <v>2024</v>
      </c>
      <c r="B40" t="s">
        <v>32</v>
      </c>
      <c r="C40" t="s">
        <v>1</v>
      </c>
      <c r="D40">
        <v>278279.30310000002</v>
      </c>
      <c r="E40">
        <v>232586.609</v>
      </c>
      <c r="F40">
        <v>257475.98310000001</v>
      </c>
      <c r="G40">
        <v>305881.31719999999</v>
      </c>
      <c r="H40">
        <v>346393.58834999998</v>
      </c>
      <c r="I40">
        <v>270431.80314999999</v>
      </c>
      <c r="J40">
        <v>342018.11009999999</v>
      </c>
      <c r="K40">
        <v>373286.51415</v>
      </c>
      <c r="L40">
        <v>399181.14539999998</v>
      </c>
      <c r="M40">
        <v>335522.19050000003</v>
      </c>
      <c r="N40">
        <v>358721.31855000003</v>
      </c>
      <c r="O40">
        <v>362647.62365000002</v>
      </c>
      <c r="P40" t="str">
        <f t="shared" si="0"/>
        <v>01</v>
      </c>
    </row>
    <row r="41" spans="1:16" x14ac:dyDescent="0.25">
      <c r="A41">
        <v>2024</v>
      </c>
      <c r="B41" t="s">
        <v>35</v>
      </c>
      <c r="C41" t="s">
        <v>2</v>
      </c>
      <c r="D41">
        <v>32002.09575</v>
      </c>
      <c r="E41">
        <v>25529.801950000001</v>
      </c>
      <c r="F41">
        <v>22114.5272</v>
      </c>
      <c r="G41">
        <v>28935.603599999999</v>
      </c>
      <c r="H41">
        <v>30678.645</v>
      </c>
      <c r="I41">
        <v>33051.678</v>
      </c>
      <c r="J41">
        <v>39334.491000000002</v>
      </c>
      <c r="K41">
        <v>37691.730600000003</v>
      </c>
      <c r="L41">
        <v>38767.22395</v>
      </c>
      <c r="M41">
        <v>30328.007699999998</v>
      </c>
      <c r="N41">
        <v>30660.284650000001</v>
      </c>
      <c r="O41">
        <v>37390.841999999997</v>
      </c>
      <c r="P41" t="str">
        <f t="shared" si="0"/>
        <v>02</v>
      </c>
    </row>
    <row r="42" spans="1:16" x14ac:dyDescent="0.25">
      <c r="A42">
        <v>2024</v>
      </c>
      <c r="B42" t="s">
        <v>35</v>
      </c>
      <c r="C42" t="s">
        <v>4</v>
      </c>
      <c r="D42">
        <v>19894.09575</v>
      </c>
      <c r="E42">
        <v>14730.85195</v>
      </c>
      <c r="F42">
        <v>11170.7572</v>
      </c>
      <c r="G42">
        <v>15754.5036</v>
      </c>
      <c r="H42">
        <v>18318.814999999999</v>
      </c>
      <c r="I42">
        <v>20160.488000000001</v>
      </c>
      <c r="J42">
        <v>25184.620999999999</v>
      </c>
      <c r="K42">
        <v>22909.220600000001</v>
      </c>
      <c r="L42">
        <v>24806.103950000001</v>
      </c>
      <c r="M42">
        <v>16520.0877</v>
      </c>
      <c r="N42">
        <v>16958.964650000002</v>
      </c>
      <c r="O42">
        <v>22746.232</v>
      </c>
      <c r="P42" t="str">
        <f t="shared" si="0"/>
        <v>02</v>
      </c>
    </row>
    <row r="43" spans="1:16" x14ac:dyDescent="0.25">
      <c r="A43">
        <v>2024</v>
      </c>
      <c r="B43" t="s">
        <v>35</v>
      </c>
      <c r="C43" t="s">
        <v>1</v>
      </c>
      <c r="D43">
        <v>200148.84575000001</v>
      </c>
      <c r="E43">
        <v>155026.05194999999</v>
      </c>
      <c r="F43">
        <v>142967.77720000001</v>
      </c>
      <c r="G43">
        <v>204358.3536</v>
      </c>
      <c r="H43">
        <v>212029.89499999999</v>
      </c>
      <c r="I43">
        <v>231036.17800000001</v>
      </c>
      <c r="J43">
        <v>260801.99100000001</v>
      </c>
      <c r="K43">
        <v>259790.73060000001</v>
      </c>
      <c r="L43">
        <v>257501.47395000001</v>
      </c>
      <c r="M43">
        <v>237376.25769999999</v>
      </c>
      <c r="N43">
        <v>225930.53464999999</v>
      </c>
      <c r="O43">
        <v>254737.842</v>
      </c>
      <c r="P43" t="str">
        <f t="shared" si="0"/>
        <v>02</v>
      </c>
    </row>
    <row r="44" spans="1:16" x14ac:dyDescent="0.25">
      <c r="A44">
        <v>2024</v>
      </c>
      <c r="B44" t="s">
        <v>31</v>
      </c>
      <c r="C44" t="s">
        <v>2</v>
      </c>
      <c r="D44">
        <v>51692.8966</v>
      </c>
      <c r="E44">
        <v>57332.117599999998</v>
      </c>
      <c r="F44">
        <v>59157.453300000001</v>
      </c>
      <c r="G44">
        <v>56530.099399999999</v>
      </c>
      <c r="H44">
        <v>52214.344799999999</v>
      </c>
      <c r="I44">
        <v>50266.475299999998</v>
      </c>
      <c r="J44">
        <v>48331.479299999999</v>
      </c>
      <c r="K44">
        <v>57269.450799999999</v>
      </c>
      <c r="L44">
        <v>62392.778100000003</v>
      </c>
      <c r="M44">
        <v>51940.593500000003</v>
      </c>
      <c r="N44">
        <v>52212.477700000003</v>
      </c>
      <c r="O44">
        <v>48485.91345</v>
      </c>
      <c r="P44" t="str">
        <f t="shared" si="0"/>
        <v>03</v>
      </c>
    </row>
    <row r="45" spans="1:16" x14ac:dyDescent="0.25">
      <c r="A45">
        <v>2024</v>
      </c>
      <c r="B45" t="s">
        <v>31</v>
      </c>
      <c r="C45" t="s">
        <v>4</v>
      </c>
      <c r="D45">
        <v>29391.8966</v>
      </c>
      <c r="E45">
        <v>35693.967600000004</v>
      </c>
      <c r="F45">
        <v>39693.933299999997</v>
      </c>
      <c r="G45">
        <v>35488.529399999999</v>
      </c>
      <c r="H45">
        <v>32421.9948</v>
      </c>
      <c r="I45">
        <v>30971.225299999998</v>
      </c>
      <c r="J45">
        <v>29387.229299999999</v>
      </c>
      <c r="K45">
        <v>37499.570800000001</v>
      </c>
      <c r="L45">
        <v>42270.528100000003</v>
      </c>
      <c r="M45">
        <v>31128.1335</v>
      </c>
      <c r="N45">
        <v>32732.877700000001</v>
      </c>
      <c r="O45">
        <v>28618.363450000001</v>
      </c>
      <c r="P45" t="str">
        <f t="shared" si="0"/>
        <v>03</v>
      </c>
    </row>
    <row r="46" spans="1:16" x14ac:dyDescent="0.25">
      <c r="A46">
        <v>2024</v>
      </c>
      <c r="B46" t="s">
        <v>31</v>
      </c>
      <c r="C46" t="s">
        <v>1</v>
      </c>
      <c r="D46">
        <v>445178.14659999998</v>
      </c>
      <c r="E46">
        <v>437756.3676</v>
      </c>
      <c r="F46">
        <v>432318.45329999999</v>
      </c>
      <c r="G46">
        <v>444913.09940000001</v>
      </c>
      <c r="H46">
        <v>388826.59480000002</v>
      </c>
      <c r="I46">
        <v>412754.72529999999</v>
      </c>
      <c r="J46">
        <v>370519.72930000001</v>
      </c>
      <c r="K46">
        <v>464235.45079999999</v>
      </c>
      <c r="L46">
        <v>485378.5281</v>
      </c>
      <c r="M46">
        <v>437803.84350000002</v>
      </c>
      <c r="N46">
        <v>430346.22769999999</v>
      </c>
      <c r="O46">
        <v>396823.91344999999</v>
      </c>
      <c r="P46" t="str">
        <f t="shared" si="0"/>
        <v>03</v>
      </c>
    </row>
    <row r="47" spans="1:16" x14ac:dyDescent="0.25">
      <c r="A47">
        <v>2024</v>
      </c>
      <c r="B47" t="s">
        <v>33</v>
      </c>
      <c r="C47" t="s">
        <v>2</v>
      </c>
      <c r="D47">
        <v>62984.378850000001</v>
      </c>
      <c r="E47">
        <v>54922.335899999998</v>
      </c>
      <c r="F47">
        <v>51937.123899999999</v>
      </c>
      <c r="G47">
        <v>59683.083400000003</v>
      </c>
      <c r="H47">
        <v>66605.296799999996</v>
      </c>
      <c r="I47">
        <v>61978.421600000001</v>
      </c>
      <c r="J47">
        <v>58819.33655</v>
      </c>
      <c r="K47">
        <v>66818.666450000004</v>
      </c>
      <c r="L47">
        <v>65623.724849999999</v>
      </c>
      <c r="M47">
        <v>56538.3145</v>
      </c>
      <c r="N47">
        <v>52961.984499999999</v>
      </c>
      <c r="O47">
        <v>64150.319100000001</v>
      </c>
      <c r="P47" t="str">
        <f t="shared" si="0"/>
        <v>04</v>
      </c>
    </row>
    <row r="48" spans="1:16" x14ac:dyDescent="0.25">
      <c r="A48">
        <v>2024</v>
      </c>
      <c r="B48" t="s">
        <v>33</v>
      </c>
      <c r="C48" t="s">
        <v>4</v>
      </c>
      <c r="D48">
        <v>44537.798849999999</v>
      </c>
      <c r="E48">
        <v>37207.7359</v>
      </c>
      <c r="F48">
        <v>34669.1639</v>
      </c>
      <c r="G48">
        <v>41196.803399999997</v>
      </c>
      <c r="H48">
        <v>47681.466800000002</v>
      </c>
      <c r="I48">
        <v>44177.541599999997</v>
      </c>
      <c r="J48">
        <v>41203.926549999996</v>
      </c>
      <c r="K48">
        <v>47029.03645</v>
      </c>
      <c r="L48">
        <v>47056.034849999996</v>
      </c>
      <c r="M48">
        <v>38476.3145</v>
      </c>
      <c r="N48">
        <v>35874.144500000002</v>
      </c>
      <c r="O48">
        <v>45807.219100000002</v>
      </c>
      <c r="P48" t="str">
        <f t="shared" si="0"/>
        <v>04</v>
      </c>
    </row>
    <row r="49" spans="1:16" x14ac:dyDescent="0.25">
      <c r="A49">
        <v>2024</v>
      </c>
      <c r="B49" t="s">
        <v>33</v>
      </c>
      <c r="C49" t="s">
        <v>1</v>
      </c>
      <c r="D49">
        <v>398619.87884999998</v>
      </c>
      <c r="E49">
        <v>393260.83590000001</v>
      </c>
      <c r="F49">
        <v>366453.12390000001</v>
      </c>
      <c r="G49">
        <v>385322.5834</v>
      </c>
      <c r="H49">
        <v>405457.79680000001</v>
      </c>
      <c r="I49">
        <v>412029.1716</v>
      </c>
      <c r="J49">
        <v>386153.83655000001</v>
      </c>
      <c r="K49">
        <v>422031.91645000002</v>
      </c>
      <c r="L49">
        <v>412370.22485</v>
      </c>
      <c r="M49">
        <v>381181.81449999998</v>
      </c>
      <c r="N49">
        <v>351212.98450000002</v>
      </c>
      <c r="O49">
        <v>405590.06910000002</v>
      </c>
      <c r="P49" t="str">
        <f t="shared" si="0"/>
        <v>04</v>
      </c>
    </row>
    <row r="50" spans="1:16" x14ac:dyDescent="0.25">
      <c r="A50">
        <v>2024</v>
      </c>
      <c r="B50" t="s">
        <v>34</v>
      </c>
      <c r="C50" t="s">
        <v>2</v>
      </c>
      <c r="D50">
        <v>33389.395199999999</v>
      </c>
      <c r="E50">
        <v>28781.458299999998</v>
      </c>
      <c r="F50">
        <v>24927.8498</v>
      </c>
      <c r="G50">
        <v>29397.613799999999</v>
      </c>
      <c r="H50">
        <v>34860.279300000002</v>
      </c>
      <c r="I50">
        <v>34426.720699999998</v>
      </c>
      <c r="J50">
        <v>36507.3024</v>
      </c>
      <c r="K50">
        <v>42649.289900000003</v>
      </c>
      <c r="L50">
        <v>39478.301500000001</v>
      </c>
      <c r="M50">
        <v>42138.420899999997</v>
      </c>
      <c r="N50">
        <v>34669.977099999996</v>
      </c>
      <c r="O50">
        <v>43703.848700000002</v>
      </c>
      <c r="P50" t="str">
        <f t="shared" si="0"/>
        <v>05</v>
      </c>
    </row>
    <row r="51" spans="1:16" x14ac:dyDescent="0.25">
      <c r="A51">
        <v>2024</v>
      </c>
      <c r="B51" t="s">
        <v>34</v>
      </c>
      <c r="C51" t="s">
        <v>4</v>
      </c>
      <c r="D51">
        <v>20766.8452</v>
      </c>
      <c r="E51">
        <v>17519.458299999998</v>
      </c>
      <c r="F51">
        <v>13100.4998</v>
      </c>
      <c r="G51">
        <v>15949.763800000001</v>
      </c>
      <c r="H51">
        <v>20210.579300000001</v>
      </c>
      <c r="I51">
        <v>20891.870699999999</v>
      </c>
      <c r="J51">
        <v>20298.982400000001</v>
      </c>
      <c r="K51">
        <v>24122.7399</v>
      </c>
      <c r="L51">
        <v>19723.101500000001</v>
      </c>
      <c r="M51">
        <v>23492.620900000002</v>
      </c>
      <c r="N51">
        <v>17228.677100000001</v>
      </c>
      <c r="O51">
        <v>25315.558700000001</v>
      </c>
      <c r="P51" t="str">
        <f t="shared" si="0"/>
        <v>05</v>
      </c>
    </row>
    <row r="52" spans="1:16" x14ac:dyDescent="0.25">
      <c r="A52">
        <v>2024</v>
      </c>
      <c r="B52" t="s">
        <v>34</v>
      </c>
      <c r="C52" t="s">
        <v>1</v>
      </c>
      <c r="D52">
        <v>201988.1452</v>
      </c>
      <c r="E52">
        <v>184773.9583</v>
      </c>
      <c r="F52">
        <v>164463.3498</v>
      </c>
      <c r="G52">
        <v>182555.61379999999</v>
      </c>
      <c r="H52">
        <v>231676.77929999999</v>
      </c>
      <c r="I52">
        <v>228284.22070000001</v>
      </c>
      <c r="J52">
        <v>232818.30239999999</v>
      </c>
      <c r="K52">
        <v>286258.03989999997</v>
      </c>
      <c r="L52">
        <v>287864.3015</v>
      </c>
      <c r="M52">
        <v>272051.67090000003</v>
      </c>
      <c r="N52">
        <v>224392.47709999999</v>
      </c>
      <c r="O52">
        <v>277019.59869999997</v>
      </c>
      <c r="P52" t="str">
        <f t="shared" si="0"/>
        <v>05</v>
      </c>
    </row>
    <row r="53" spans="1:16" x14ac:dyDescent="0.25">
      <c r="A53">
        <v>2024</v>
      </c>
      <c r="B53" t="s">
        <v>36</v>
      </c>
      <c r="C53" t="s">
        <v>2</v>
      </c>
      <c r="D53">
        <v>22272.6908</v>
      </c>
      <c r="E53">
        <v>20037.597600000001</v>
      </c>
      <c r="F53">
        <v>17731.946199999998</v>
      </c>
      <c r="G53">
        <v>23827.034599999999</v>
      </c>
      <c r="H53">
        <v>31657.977800000001</v>
      </c>
      <c r="I53">
        <v>34577.548999999999</v>
      </c>
      <c r="J53">
        <v>27368.246599999999</v>
      </c>
      <c r="K53">
        <v>21832.638200000001</v>
      </c>
      <c r="L53">
        <v>27729.606199999998</v>
      </c>
      <c r="M53">
        <v>27205.383399999999</v>
      </c>
      <c r="N53">
        <v>22532.449799999999</v>
      </c>
      <c r="O53">
        <v>24652.157800000001</v>
      </c>
      <c r="P53" t="str">
        <f t="shared" si="0"/>
        <v>06</v>
      </c>
    </row>
    <row r="54" spans="1:16" x14ac:dyDescent="0.25">
      <c r="A54">
        <v>2024</v>
      </c>
      <c r="B54" t="s">
        <v>36</v>
      </c>
      <c r="C54" t="s">
        <v>4</v>
      </c>
      <c r="D54">
        <v>14638.7808</v>
      </c>
      <c r="E54">
        <v>12938.7976</v>
      </c>
      <c r="F54">
        <v>10774.056200000001</v>
      </c>
      <c r="G54">
        <v>15546.6446</v>
      </c>
      <c r="H54">
        <v>22431.727800000001</v>
      </c>
      <c r="I54">
        <v>24707.949000000001</v>
      </c>
      <c r="J54">
        <v>17334.036599999999</v>
      </c>
      <c r="K54">
        <v>12941.118200000001</v>
      </c>
      <c r="L54">
        <v>18416.476200000001</v>
      </c>
      <c r="M54">
        <v>16596.593400000002</v>
      </c>
      <c r="N54">
        <v>13522.2698</v>
      </c>
      <c r="O54">
        <v>14100.1178</v>
      </c>
      <c r="P54" t="str">
        <f t="shared" si="0"/>
        <v>06</v>
      </c>
    </row>
    <row r="55" spans="1:16" x14ac:dyDescent="0.25">
      <c r="A55">
        <v>2024</v>
      </c>
      <c r="B55" t="s">
        <v>36</v>
      </c>
      <c r="C55" t="s">
        <v>1</v>
      </c>
      <c r="D55">
        <v>115691.6908</v>
      </c>
      <c r="E55">
        <v>102431.59759999999</v>
      </c>
      <c r="F55">
        <v>97217.446200000006</v>
      </c>
      <c r="G55">
        <v>117356.2846</v>
      </c>
      <c r="H55">
        <v>150132.22779999999</v>
      </c>
      <c r="I55">
        <v>169372.549</v>
      </c>
      <c r="J55">
        <v>138026.99660000001</v>
      </c>
      <c r="K55">
        <v>111419.6382</v>
      </c>
      <c r="L55">
        <v>146574.10620000001</v>
      </c>
      <c r="M55">
        <v>132284.38339999999</v>
      </c>
      <c r="N55">
        <v>115188.9498</v>
      </c>
      <c r="O55">
        <v>118103.1578</v>
      </c>
      <c r="P55" t="str">
        <f t="shared" si="0"/>
        <v>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E0F9-7B2C-4E57-AA0B-7D6E500DD3B7}">
  <dimension ref="A1:AA19"/>
  <sheetViews>
    <sheetView topLeftCell="F1" workbookViewId="0">
      <selection activeCell="Y2" sqref="Y2:AA19"/>
    </sheetView>
  </sheetViews>
  <sheetFormatPr defaultRowHeight="15" x14ac:dyDescent="0.25"/>
  <cols>
    <col min="1" max="1" width="5" bestFit="1" customWidth="1"/>
    <col min="2" max="2" width="8.140625" bestFit="1" customWidth="1"/>
    <col min="3" max="3" width="15.5703125" bestFit="1" customWidth="1"/>
    <col min="4" max="6" width="15.5703125" customWidth="1"/>
    <col min="7" max="7" width="6.5703125" bestFit="1" customWidth="1"/>
    <col min="8" max="8" width="13.7109375" bestFit="1" customWidth="1"/>
    <col min="9" max="9" width="12.140625" bestFit="1" customWidth="1"/>
    <col min="10" max="10" width="12.42578125" bestFit="1" customWidth="1"/>
    <col min="11" max="11" width="12" bestFit="1" customWidth="1"/>
    <col min="12" max="17" width="12" customWidth="1"/>
    <col min="18" max="20" width="12" bestFit="1" customWidth="1"/>
    <col min="21" max="21" width="16.85546875" bestFit="1" customWidth="1"/>
    <col min="22" max="22" width="12" bestFit="1" customWidth="1"/>
    <col min="23" max="23" width="14.7109375" bestFit="1" customWidth="1"/>
    <col min="24" max="24" width="12" bestFit="1" customWidth="1"/>
  </cols>
  <sheetData>
    <row r="1" spans="1:27" x14ac:dyDescent="0.25">
      <c r="A1" t="s">
        <v>27</v>
      </c>
      <c r="B1" t="s">
        <v>67</v>
      </c>
      <c r="C1" t="s">
        <v>46</v>
      </c>
      <c r="D1" t="s">
        <v>72</v>
      </c>
      <c r="E1" t="s">
        <v>73</v>
      </c>
      <c r="F1" t="s">
        <v>74</v>
      </c>
      <c r="G1" t="s">
        <v>54</v>
      </c>
      <c r="H1" t="s">
        <v>55</v>
      </c>
      <c r="I1" t="s">
        <v>56</v>
      </c>
      <c r="J1" t="s">
        <v>57</v>
      </c>
      <c r="K1" t="s">
        <v>58</v>
      </c>
      <c r="L1" t="s">
        <v>59</v>
      </c>
      <c r="M1" t="s">
        <v>60</v>
      </c>
      <c r="N1" t="s">
        <v>61</v>
      </c>
      <c r="O1" t="s">
        <v>62</v>
      </c>
      <c r="P1" t="s">
        <v>63</v>
      </c>
      <c r="Q1" t="s">
        <v>64</v>
      </c>
      <c r="R1" t="s">
        <v>47</v>
      </c>
      <c r="S1" t="s">
        <v>48</v>
      </c>
      <c r="T1" t="s">
        <v>49</v>
      </c>
      <c r="U1" t="s">
        <v>65</v>
      </c>
      <c r="V1" t="s">
        <v>50</v>
      </c>
      <c r="W1" t="s">
        <v>66</v>
      </c>
      <c r="X1" t="s">
        <v>51</v>
      </c>
      <c r="Y1" t="s">
        <v>76</v>
      </c>
      <c r="Z1" t="s">
        <v>77</v>
      </c>
      <c r="AA1" t="s">
        <v>78</v>
      </c>
    </row>
    <row r="2" spans="1:27" x14ac:dyDescent="0.25">
      <c r="A2">
        <v>2022</v>
      </c>
      <c r="B2" t="s">
        <v>68</v>
      </c>
      <c r="C2" t="s">
        <v>31</v>
      </c>
      <c r="D2">
        <v>4500000</v>
      </c>
      <c r="E2">
        <v>900000</v>
      </c>
      <c r="F2">
        <v>450000</v>
      </c>
      <c r="G2">
        <v>97</v>
      </c>
      <c r="H2">
        <v>7909</v>
      </c>
      <c r="I2">
        <v>24929</v>
      </c>
      <c r="J2">
        <v>126839</v>
      </c>
      <c r="K2">
        <v>4752797.4501999998</v>
      </c>
      <c r="L2">
        <v>0.40814931928529202</v>
      </c>
      <c r="M2">
        <v>0.28280270152127801</v>
      </c>
      <c r="N2">
        <v>0.25273766900153799</v>
      </c>
      <c r="O2">
        <v>5.6310310191892997E-2</v>
      </c>
      <c r="P2">
        <v>0.62557153915214503</v>
      </c>
      <c r="Q2">
        <v>0.37442846084785603</v>
      </c>
      <c r="R2">
        <v>600.93532054621301</v>
      </c>
      <c r="S2">
        <v>3.1519787583765302</v>
      </c>
      <c r="T2">
        <v>5.0880099482530401</v>
      </c>
      <c r="U2">
        <v>771448.00020000001</v>
      </c>
      <c r="V2">
        <v>0.16231451230212601</v>
      </c>
      <c r="W2">
        <v>481102.60019999999</v>
      </c>
      <c r="X2">
        <v>0.10122514271668701</v>
      </c>
      <c r="Y2">
        <f>K2-D2</f>
        <v>252797.45019999985</v>
      </c>
      <c r="Z2">
        <f>U2-E2</f>
        <v>-128551.99979999999</v>
      </c>
      <c r="AA2">
        <f>W2-F2</f>
        <v>31102.600199999986</v>
      </c>
    </row>
    <row r="3" spans="1:27" x14ac:dyDescent="0.25">
      <c r="A3">
        <v>2022</v>
      </c>
      <c r="B3" t="s">
        <v>68</v>
      </c>
      <c r="C3" t="s">
        <v>33</v>
      </c>
      <c r="D3">
        <v>4000000</v>
      </c>
      <c r="E3">
        <v>800000</v>
      </c>
      <c r="F3">
        <v>400000</v>
      </c>
      <c r="G3">
        <v>102</v>
      </c>
      <c r="H3">
        <v>6888</v>
      </c>
      <c r="I3">
        <v>22818</v>
      </c>
      <c r="J3">
        <v>113521</v>
      </c>
      <c r="K3">
        <v>4385174.1155000003</v>
      </c>
      <c r="L3">
        <v>0.49609643277572602</v>
      </c>
      <c r="M3">
        <v>0.16112380730848999</v>
      </c>
      <c r="N3">
        <v>0.265858040500422</v>
      </c>
      <c r="O3" s="51">
        <v>7.6921719415362105E-2</v>
      </c>
      <c r="P3">
        <v>0.48283545825832802</v>
      </c>
      <c r="Q3">
        <v>0.51716454174167203</v>
      </c>
      <c r="R3">
        <v>636.63967995063899</v>
      </c>
      <c r="S3">
        <v>3.31271777003484</v>
      </c>
      <c r="T3">
        <v>4.9750635463230797</v>
      </c>
      <c r="U3">
        <v>853442.61549999996</v>
      </c>
      <c r="V3">
        <v>0.194620006645435</v>
      </c>
      <c r="W3">
        <v>638386.61549999996</v>
      </c>
      <c r="X3">
        <v>0.14557839636139799</v>
      </c>
      <c r="Y3">
        <f t="shared" ref="Y3:Y19" si="0">K3-D3</f>
        <v>385174.11550000031</v>
      </c>
      <c r="Z3">
        <f t="shared" ref="Z3:Z19" si="1">U3-E3</f>
        <v>53442.615499999956</v>
      </c>
      <c r="AA3">
        <f t="shared" ref="AA3:AA19" si="2">W3-F3</f>
        <v>238386.61549999996</v>
      </c>
    </row>
    <row r="4" spans="1:27" x14ac:dyDescent="0.25">
      <c r="A4">
        <v>2022</v>
      </c>
      <c r="B4" t="s">
        <v>69</v>
      </c>
      <c r="C4" t="s">
        <v>32</v>
      </c>
      <c r="D4">
        <v>2200000</v>
      </c>
      <c r="E4">
        <v>440000</v>
      </c>
      <c r="F4">
        <v>220000</v>
      </c>
      <c r="G4">
        <v>88</v>
      </c>
      <c r="H4">
        <v>5750</v>
      </c>
      <c r="I4">
        <v>15911</v>
      </c>
      <c r="J4">
        <v>67162</v>
      </c>
      <c r="K4">
        <v>2554316.4177000001</v>
      </c>
      <c r="L4">
        <v>0.13019974706166601</v>
      </c>
      <c r="M4">
        <v>0.27434483689808198</v>
      </c>
      <c r="N4">
        <v>0.48510959817411797</v>
      </c>
      <c r="O4">
        <v>0.110345817866134</v>
      </c>
      <c r="P4">
        <v>0.57279162251065996</v>
      </c>
      <c r="Q4">
        <v>0.42720837748933999</v>
      </c>
      <c r="R4">
        <v>444.22894220869603</v>
      </c>
      <c r="S4">
        <v>2.7671304347826098</v>
      </c>
      <c r="T4">
        <v>4.2211048959839097</v>
      </c>
      <c r="U4">
        <v>455257.21769999998</v>
      </c>
      <c r="V4">
        <v>0.17823054909928901</v>
      </c>
      <c r="W4">
        <v>259758.43770000001</v>
      </c>
      <c r="X4">
        <v>0.101693915405318</v>
      </c>
      <c r="Y4">
        <f t="shared" si="0"/>
        <v>354316.41770000011</v>
      </c>
      <c r="Z4">
        <f t="shared" si="1"/>
        <v>15257.217699999979</v>
      </c>
      <c r="AA4">
        <f t="shared" si="2"/>
        <v>39758.437700000009</v>
      </c>
    </row>
    <row r="5" spans="1:27" x14ac:dyDescent="0.25">
      <c r="A5">
        <v>2022</v>
      </c>
      <c r="B5" t="s">
        <v>69</v>
      </c>
      <c r="C5" t="s">
        <v>35</v>
      </c>
      <c r="D5">
        <v>1500000</v>
      </c>
      <c r="E5">
        <v>300000</v>
      </c>
      <c r="F5">
        <v>150000</v>
      </c>
      <c r="G5">
        <v>66</v>
      </c>
      <c r="H5">
        <v>3837</v>
      </c>
      <c r="I5">
        <v>9994</v>
      </c>
      <c r="J5">
        <v>40938</v>
      </c>
      <c r="K5">
        <v>1597866.7487999999</v>
      </c>
      <c r="L5">
        <v>0</v>
      </c>
      <c r="M5">
        <v>0.35542916943888803</v>
      </c>
      <c r="N5">
        <v>0.48726785345819501</v>
      </c>
      <c r="O5">
        <v>0.15730297710291799</v>
      </c>
      <c r="P5">
        <v>0.35731117593427197</v>
      </c>
      <c r="Q5">
        <v>0.64268882406572803</v>
      </c>
      <c r="R5">
        <v>416.436473494918</v>
      </c>
      <c r="S5">
        <v>2.6046390409173799</v>
      </c>
      <c r="T5">
        <v>4.0962577546527896</v>
      </c>
      <c r="U5">
        <v>322148.2488</v>
      </c>
      <c r="V5">
        <v>0.201611460431187</v>
      </c>
      <c r="W5">
        <v>188520.94880000001</v>
      </c>
      <c r="X5">
        <v>0.117982897473509</v>
      </c>
      <c r="Y5">
        <f t="shared" si="0"/>
        <v>97866.748799999943</v>
      </c>
      <c r="Z5">
        <f t="shared" si="1"/>
        <v>22148.248800000001</v>
      </c>
      <c r="AA5">
        <f t="shared" si="2"/>
        <v>38520.948800000013</v>
      </c>
    </row>
    <row r="6" spans="1:27" x14ac:dyDescent="0.25">
      <c r="A6">
        <v>2022</v>
      </c>
      <c r="B6" t="s">
        <v>70</v>
      </c>
      <c r="C6" t="s">
        <v>34</v>
      </c>
      <c r="D6">
        <v>1500000</v>
      </c>
      <c r="E6">
        <v>300000</v>
      </c>
      <c r="F6">
        <v>150000</v>
      </c>
      <c r="G6">
        <v>72</v>
      </c>
      <c r="H6">
        <v>3371</v>
      </c>
      <c r="I6">
        <v>8952</v>
      </c>
      <c r="J6">
        <v>37739</v>
      </c>
      <c r="K6">
        <v>1466131.6544000001</v>
      </c>
      <c r="L6">
        <v>0.118428078732845</v>
      </c>
      <c r="M6">
        <v>0.403751939891272</v>
      </c>
      <c r="N6">
        <v>0.29220665177938898</v>
      </c>
      <c r="O6">
        <v>0.18561332959649399</v>
      </c>
      <c r="P6">
        <v>0.51586555950155799</v>
      </c>
      <c r="Q6">
        <v>0.48413444049844301</v>
      </c>
      <c r="R6">
        <v>434.92484556511403</v>
      </c>
      <c r="S6">
        <v>2.6555918125185398</v>
      </c>
      <c r="T6">
        <v>4.2157059874888301</v>
      </c>
      <c r="U6">
        <v>288241.70439999999</v>
      </c>
      <c r="V6">
        <v>0.196600150835677</v>
      </c>
      <c r="W6">
        <v>174076.9644</v>
      </c>
      <c r="X6">
        <v>0.11873215060706099</v>
      </c>
      <c r="Y6">
        <f t="shared" si="0"/>
        <v>-33868.345599999884</v>
      </c>
      <c r="Z6">
        <f t="shared" si="1"/>
        <v>-11758.295600000012</v>
      </c>
      <c r="AA6">
        <f t="shared" si="2"/>
        <v>24076.964399999997</v>
      </c>
    </row>
    <row r="7" spans="1:27" x14ac:dyDescent="0.25">
      <c r="A7">
        <v>2022</v>
      </c>
      <c r="B7" t="s">
        <v>70</v>
      </c>
      <c r="C7" t="s">
        <v>36</v>
      </c>
      <c r="D7">
        <v>1000000</v>
      </c>
      <c r="E7">
        <v>200000</v>
      </c>
      <c r="F7">
        <v>100000</v>
      </c>
      <c r="G7">
        <v>58</v>
      </c>
      <c r="H7">
        <v>2216</v>
      </c>
      <c r="I7">
        <v>5908</v>
      </c>
      <c r="J7">
        <v>21292</v>
      </c>
      <c r="K7">
        <v>886603.20160000003</v>
      </c>
      <c r="L7">
        <v>0</v>
      </c>
      <c r="M7">
        <v>0</v>
      </c>
      <c r="N7">
        <v>0.74404497368104305</v>
      </c>
      <c r="O7">
        <v>0.255955026318958</v>
      </c>
      <c r="P7">
        <v>0.30786212220689102</v>
      </c>
      <c r="Q7">
        <v>0.69213787779310898</v>
      </c>
      <c r="R7">
        <v>400.09169747292401</v>
      </c>
      <c r="S7">
        <v>2.66606498194946</v>
      </c>
      <c r="T7">
        <v>3.6039268788083998</v>
      </c>
      <c r="U7">
        <v>207475.85159999999</v>
      </c>
      <c r="V7">
        <v>0.23401207126883899</v>
      </c>
      <c r="W7">
        <v>122597.8116</v>
      </c>
      <c r="X7">
        <v>0.138278106123185</v>
      </c>
      <c r="Y7">
        <f t="shared" si="0"/>
        <v>-113396.79839999997</v>
      </c>
      <c r="Z7">
        <f t="shared" si="1"/>
        <v>7475.8515999999945</v>
      </c>
      <c r="AA7">
        <f t="shared" si="2"/>
        <v>22597.811600000001</v>
      </c>
    </row>
    <row r="8" spans="1:27" x14ac:dyDescent="0.25">
      <c r="A8">
        <v>2023</v>
      </c>
      <c r="B8" t="s">
        <v>68</v>
      </c>
      <c r="C8" t="s">
        <v>31</v>
      </c>
      <c r="D8">
        <v>5700000</v>
      </c>
      <c r="E8">
        <v>1026000</v>
      </c>
      <c r="F8">
        <v>456000</v>
      </c>
      <c r="G8">
        <v>97</v>
      </c>
      <c r="H8">
        <v>7751</v>
      </c>
      <c r="I8">
        <v>25547</v>
      </c>
      <c r="J8">
        <v>135310</v>
      </c>
      <c r="K8">
        <v>5538969.6127000097</v>
      </c>
      <c r="L8">
        <v>0.45612656355925701</v>
      </c>
      <c r="M8">
        <v>0.289476855519056</v>
      </c>
      <c r="N8">
        <v>0.21327982363206099</v>
      </c>
      <c r="O8">
        <v>4.1116757289626001E-2</v>
      </c>
      <c r="P8">
        <v>0.65951275784654695</v>
      </c>
      <c r="Q8">
        <v>0.340487242153452</v>
      </c>
      <c r="R8">
        <v>714.61354827764205</v>
      </c>
      <c r="S8">
        <v>3.29596181137918</v>
      </c>
      <c r="T8">
        <v>5.2965123106431298</v>
      </c>
      <c r="U8">
        <v>466776.8627</v>
      </c>
      <c r="V8" s="51">
        <v>8.4271425073311895E-2</v>
      </c>
      <c r="W8">
        <v>199141.48269999999</v>
      </c>
      <c r="X8" s="51">
        <v>3.5952802890161902E-2</v>
      </c>
      <c r="Y8">
        <f t="shared" si="0"/>
        <v>-161030.38729999028</v>
      </c>
      <c r="Z8">
        <f t="shared" si="1"/>
        <v>-559223.13730000006</v>
      </c>
      <c r="AA8">
        <f t="shared" si="2"/>
        <v>-256858.51730000001</v>
      </c>
    </row>
    <row r="9" spans="1:27" x14ac:dyDescent="0.25">
      <c r="A9">
        <v>2023</v>
      </c>
      <c r="B9" t="s">
        <v>68</v>
      </c>
      <c r="C9" t="s">
        <v>33</v>
      </c>
      <c r="D9">
        <v>4200000</v>
      </c>
      <c r="E9">
        <v>756000</v>
      </c>
      <c r="F9">
        <v>336000</v>
      </c>
      <c r="G9">
        <v>100</v>
      </c>
      <c r="H9">
        <v>6955</v>
      </c>
      <c r="I9">
        <v>22564</v>
      </c>
      <c r="J9">
        <v>107122</v>
      </c>
      <c r="K9">
        <v>4477027.9001249997</v>
      </c>
      <c r="L9">
        <v>0.54173247556873205</v>
      </c>
      <c r="M9" s="51">
        <v>9.4583702546990403E-2</v>
      </c>
      <c r="N9">
        <v>0.30042256162005299</v>
      </c>
      <c r="O9" s="51">
        <v>6.3261260264224004E-2</v>
      </c>
      <c r="P9">
        <v>0.50981174560276299</v>
      </c>
      <c r="Q9">
        <v>0.49018825439723601</v>
      </c>
      <c r="R9">
        <v>643.71357298706005</v>
      </c>
      <c r="S9">
        <v>3.2442846872753401</v>
      </c>
      <c r="T9">
        <v>4.7474738521538704</v>
      </c>
      <c r="U9">
        <v>482464.15012499999</v>
      </c>
      <c r="V9">
        <v>0.107764383177404</v>
      </c>
      <c r="W9">
        <v>265777.40012499999</v>
      </c>
      <c r="X9" s="51">
        <v>5.9364695966620903E-2</v>
      </c>
      <c r="Y9">
        <f t="shared" si="0"/>
        <v>277027.90012499969</v>
      </c>
      <c r="Z9">
        <f t="shared" si="1"/>
        <v>-273535.84987500001</v>
      </c>
      <c r="AA9">
        <f t="shared" si="2"/>
        <v>-70222.599875000014</v>
      </c>
    </row>
    <row r="10" spans="1:27" x14ac:dyDescent="0.25">
      <c r="A10">
        <v>2023</v>
      </c>
      <c r="B10" t="s">
        <v>69</v>
      </c>
      <c r="C10" t="s">
        <v>32</v>
      </c>
      <c r="D10">
        <v>3000000</v>
      </c>
      <c r="E10">
        <v>540000</v>
      </c>
      <c r="F10">
        <v>240000</v>
      </c>
      <c r="G10">
        <v>95</v>
      </c>
      <c r="H10">
        <v>6329</v>
      </c>
      <c r="I10">
        <v>18046</v>
      </c>
      <c r="J10">
        <v>78718</v>
      </c>
      <c r="K10">
        <v>3287991.1139000002</v>
      </c>
      <c r="L10">
        <v>0.16644291500255101</v>
      </c>
      <c r="M10">
        <v>0.43088030588366399</v>
      </c>
      <c r="N10">
        <v>0.30917493496331799</v>
      </c>
      <c r="O10" s="51">
        <v>9.3501844150467597E-2</v>
      </c>
      <c r="P10">
        <v>0.54918787248733403</v>
      </c>
      <c r="Q10">
        <v>0.45081212751266603</v>
      </c>
      <c r="R10">
        <v>519.51194721125</v>
      </c>
      <c r="S10">
        <v>2.85131932374783</v>
      </c>
      <c r="T10">
        <v>4.3620746979940197</v>
      </c>
      <c r="U10">
        <v>345164.6139</v>
      </c>
      <c r="V10">
        <v>0.10497735606425899</v>
      </c>
      <c r="W10">
        <v>129417.1439</v>
      </c>
      <c r="X10" s="51">
        <v>3.9360551600303398E-2</v>
      </c>
      <c r="Y10">
        <f t="shared" si="0"/>
        <v>287991.11390000023</v>
      </c>
      <c r="Z10">
        <f t="shared" si="1"/>
        <v>-194835.3861</v>
      </c>
      <c r="AA10">
        <f t="shared" si="2"/>
        <v>-110582.8561</v>
      </c>
    </row>
    <row r="11" spans="1:27" x14ac:dyDescent="0.25">
      <c r="A11">
        <v>2023</v>
      </c>
      <c r="B11" t="s">
        <v>69</v>
      </c>
      <c r="C11" t="s">
        <v>35</v>
      </c>
      <c r="D11">
        <v>2500000</v>
      </c>
      <c r="E11">
        <v>450000</v>
      </c>
      <c r="F11">
        <v>200000</v>
      </c>
      <c r="G11">
        <v>70</v>
      </c>
      <c r="H11">
        <v>4672</v>
      </c>
      <c r="I11">
        <v>13669</v>
      </c>
      <c r="J11">
        <v>59673</v>
      </c>
      <c r="K11">
        <v>2556790.100075</v>
      </c>
      <c r="L11">
        <v>0.15851608514446</v>
      </c>
      <c r="M11">
        <v>0.47137274934678702</v>
      </c>
      <c r="N11">
        <v>0.27991599243090198</v>
      </c>
      <c r="O11" s="51">
        <v>9.0195173077850799E-2</v>
      </c>
      <c r="P11">
        <v>0.44476717980941899</v>
      </c>
      <c r="Q11">
        <v>0.55523282019058096</v>
      </c>
      <c r="R11">
        <v>547.258154981806</v>
      </c>
      <c r="S11">
        <v>2.92572773972603</v>
      </c>
      <c r="T11">
        <v>4.36557173165557</v>
      </c>
      <c r="U11">
        <v>263711.10007500002</v>
      </c>
      <c r="V11">
        <v>0.10314147417391201</v>
      </c>
      <c r="W11">
        <v>99400.960074999806</v>
      </c>
      <c r="X11" s="51">
        <v>3.8877246932426703E-2</v>
      </c>
      <c r="Y11">
        <f t="shared" si="0"/>
        <v>56790.100074999966</v>
      </c>
      <c r="Z11">
        <f t="shared" si="1"/>
        <v>-186288.89992499998</v>
      </c>
      <c r="AA11">
        <f t="shared" si="2"/>
        <v>-100599.03992500019</v>
      </c>
    </row>
    <row r="12" spans="1:27" x14ac:dyDescent="0.25">
      <c r="A12">
        <v>2023</v>
      </c>
      <c r="B12" t="s">
        <v>70</v>
      </c>
      <c r="C12" t="s">
        <v>34</v>
      </c>
      <c r="D12">
        <v>2500000</v>
      </c>
      <c r="E12">
        <v>450000</v>
      </c>
      <c r="F12">
        <v>200000</v>
      </c>
      <c r="G12">
        <v>87</v>
      </c>
      <c r="H12">
        <v>4567</v>
      </c>
      <c r="I12">
        <v>13021</v>
      </c>
      <c r="J12">
        <v>54943</v>
      </c>
      <c r="K12">
        <v>2300387.8325999998</v>
      </c>
      <c r="L12">
        <v>0.21904307797980699</v>
      </c>
      <c r="M12">
        <v>0.31053600070237097</v>
      </c>
      <c r="N12">
        <v>0.31433114431958098</v>
      </c>
      <c r="O12">
        <v>0.156089776998241</v>
      </c>
      <c r="P12">
        <v>0.560471439784471</v>
      </c>
      <c r="Q12">
        <v>0.439528560215529</v>
      </c>
      <c r="R12">
        <v>503.69779562075797</v>
      </c>
      <c r="S12">
        <v>2.8511057587037398</v>
      </c>
      <c r="T12">
        <v>4.2195683895246097</v>
      </c>
      <c r="U12">
        <v>246656.33259999999</v>
      </c>
      <c r="V12">
        <v>0.107223803353723</v>
      </c>
      <c r="W12">
        <v>80651.862599999804</v>
      </c>
      <c r="X12" s="51">
        <v>3.5060115280145403E-2</v>
      </c>
      <c r="Y12">
        <f t="shared" si="0"/>
        <v>-199612.16740000015</v>
      </c>
      <c r="Z12">
        <f t="shared" si="1"/>
        <v>-203343.66740000001</v>
      </c>
      <c r="AA12">
        <f t="shared" si="2"/>
        <v>-119348.1374000002</v>
      </c>
    </row>
    <row r="13" spans="1:27" x14ac:dyDescent="0.25">
      <c r="A13">
        <v>2023</v>
      </c>
      <c r="B13" t="s">
        <v>70</v>
      </c>
      <c r="C13" t="s">
        <v>36</v>
      </c>
      <c r="D13">
        <v>1500000</v>
      </c>
      <c r="E13">
        <v>270000</v>
      </c>
      <c r="F13">
        <v>120000</v>
      </c>
      <c r="G13">
        <v>68</v>
      </c>
      <c r="H13">
        <v>2878</v>
      </c>
      <c r="I13">
        <v>7967</v>
      </c>
      <c r="J13">
        <v>30500</v>
      </c>
      <c r="K13">
        <v>1368814.0918000001</v>
      </c>
      <c r="L13">
        <v>0</v>
      </c>
      <c r="M13">
        <v>0.15015597050854401</v>
      </c>
      <c r="N13">
        <v>0.65956959181562402</v>
      </c>
      <c r="O13">
        <v>0.19027443767583199</v>
      </c>
      <c r="P13">
        <v>0.32324661679816302</v>
      </c>
      <c r="Q13">
        <v>0.67675338320183698</v>
      </c>
      <c r="R13">
        <v>475.61295753995802</v>
      </c>
      <c r="S13">
        <v>2.7682418346073701</v>
      </c>
      <c r="T13">
        <v>3.82829170327601</v>
      </c>
      <c r="U13">
        <v>209783.09179999999</v>
      </c>
      <c r="V13">
        <v>0.15325900942774001</v>
      </c>
      <c r="W13">
        <v>105373.18180000001</v>
      </c>
      <c r="X13" s="51">
        <v>7.6981368347423598E-2</v>
      </c>
      <c r="Y13">
        <f t="shared" si="0"/>
        <v>-131185.90819999995</v>
      </c>
      <c r="Z13">
        <f t="shared" si="1"/>
        <v>-60216.908200000005</v>
      </c>
      <c r="AA13">
        <f t="shared" si="2"/>
        <v>-14626.818199999994</v>
      </c>
    </row>
    <row r="14" spans="1:27" x14ac:dyDescent="0.25">
      <c r="A14">
        <v>2024</v>
      </c>
      <c r="B14" t="s">
        <v>68</v>
      </c>
      <c r="C14" t="s">
        <v>31</v>
      </c>
      <c r="D14">
        <v>5800000</v>
      </c>
      <c r="E14">
        <v>1044000</v>
      </c>
      <c r="F14">
        <v>464000</v>
      </c>
      <c r="G14">
        <v>86</v>
      </c>
      <c r="H14">
        <v>6948</v>
      </c>
      <c r="I14">
        <v>22732</v>
      </c>
      <c r="J14">
        <v>120298</v>
      </c>
      <c r="K14">
        <v>5113960.0798500003</v>
      </c>
      <c r="L14">
        <v>0.50890976202660099</v>
      </c>
      <c r="M14">
        <v>0.26262388220273197</v>
      </c>
      <c r="N14">
        <v>0.17943600848892699</v>
      </c>
      <c r="O14" s="51">
        <v>4.9030347281739897E-2</v>
      </c>
      <c r="P14">
        <v>0.66390927405314903</v>
      </c>
      <c r="Q14">
        <v>0.33609072594685002</v>
      </c>
      <c r="R14">
        <v>736.03340239637305</v>
      </c>
      <c r="S14">
        <v>3.2717328727691402</v>
      </c>
      <c r="T14">
        <v>5.2920112616575796</v>
      </c>
      <c r="U14">
        <v>642343.57984999998</v>
      </c>
      <c r="V14">
        <v>0.12560590419564599</v>
      </c>
      <c r="W14">
        <v>402587.64984999999</v>
      </c>
      <c r="X14" s="51">
        <v>7.8723267988788898E-2</v>
      </c>
      <c r="Y14">
        <f t="shared" si="0"/>
        <v>-686039.92014999967</v>
      </c>
      <c r="Z14">
        <f t="shared" si="1"/>
        <v>-401656.42015000002</v>
      </c>
      <c r="AA14">
        <f t="shared" si="2"/>
        <v>-61412.350150000013</v>
      </c>
    </row>
    <row r="15" spans="1:27" x14ac:dyDescent="0.25">
      <c r="A15">
        <v>2024</v>
      </c>
      <c r="B15" t="s">
        <v>68</v>
      </c>
      <c r="C15" t="s">
        <v>33</v>
      </c>
      <c r="D15">
        <v>4800000</v>
      </c>
      <c r="E15">
        <v>864000</v>
      </c>
      <c r="F15">
        <v>384000</v>
      </c>
      <c r="G15">
        <v>96</v>
      </c>
      <c r="H15">
        <v>6776</v>
      </c>
      <c r="I15">
        <v>22200</v>
      </c>
      <c r="J15">
        <v>106915</v>
      </c>
      <c r="K15">
        <v>4719684.2363999998</v>
      </c>
      <c r="L15">
        <v>0.510407126417734</v>
      </c>
      <c r="M15">
        <v>0.18357006727654601</v>
      </c>
      <c r="N15">
        <v>0.23893201477397</v>
      </c>
      <c r="O15" s="51">
        <v>6.7090791531750196E-2</v>
      </c>
      <c r="P15">
        <v>0.47058639172736499</v>
      </c>
      <c r="Q15">
        <v>0.52941360827263495</v>
      </c>
      <c r="R15">
        <v>696.52955082644598</v>
      </c>
      <c r="S15">
        <v>3.27626918536009</v>
      </c>
      <c r="T15">
        <v>4.8159909909909899</v>
      </c>
      <c r="U15">
        <v>723022.98640000005</v>
      </c>
      <c r="V15">
        <v>0.153193084576246</v>
      </c>
      <c r="W15">
        <v>504917.18640000001</v>
      </c>
      <c r="X15">
        <v>0.10698113710783599</v>
      </c>
      <c r="Y15">
        <f t="shared" si="0"/>
        <v>-80315.76360000018</v>
      </c>
      <c r="Z15">
        <f t="shared" si="1"/>
        <v>-140977.01359999995</v>
      </c>
      <c r="AA15">
        <f t="shared" si="2"/>
        <v>120917.18640000001</v>
      </c>
    </row>
    <row r="16" spans="1:27" x14ac:dyDescent="0.25">
      <c r="A16">
        <v>2024</v>
      </c>
      <c r="B16" t="s">
        <v>69</v>
      </c>
      <c r="C16" t="s">
        <v>32</v>
      </c>
      <c r="D16">
        <v>3600000</v>
      </c>
      <c r="E16">
        <v>720000</v>
      </c>
      <c r="F16">
        <v>360000</v>
      </c>
      <c r="G16">
        <v>105</v>
      </c>
      <c r="H16">
        <v>6723</v>
      </c>
      <c r="I16">
        <v>19583</v>
      </c>
      <c r="J16">
        <v>87806</v>
      </c>
      <c r="K16">
        <v>3862425.5062500001</v>
      </c>
      <c r="L16">
        <v>0.14732589251992401</v>
      </c>
      <c r="M16">
        <v>0.38145564854672298</v>
      </c>
      <c r="N16">
        <v>0.38380341156126602</v>
      </c>
      <c r="O16" s="51">
        <v>8.7415047372086802E-2</v>
      </c>
      <c r="P16">
        <v>0.53592923987801</v>
      </c>
      <c r="Q16">
        <v>0.46407076012199</v>
      </c>
      <c r="R16">
        <v>574.509223003123</v>
      </c>
      <c r="S16">
        <v>2.9128365313104299</v>
      </c>
      <c r="T16">
        <v>4.4837869580758802</v>
      </c>
      <c r="U16">
        <v>541966.00624999998</v>
      </c>
      <c r="V16">
        <v>0.14031752984569301</v>
      </c>
      <c r="W16">
        <v>321008.64624999999</v>
      </c>
      <c r="X16">
        <v>8.3110637533477E-2</v>
      </c>
      <c r="Y16">
        <f t="shared" si="0"/>
        <v>262425.50625000009</v>
      </c>
      <c r="Z16">
        <f t="shared" si="1"/>
        <v>-178033.99375000002</v>
      </c>
      <c r="AA16">
        <f t="shared" si="2"/>
        <v>-38991.353750000009</v>
      </c>
    </row>
    <row r="17" spans="1:27" x14ac:dyDescent="0.25">
      <c r="A17">
        <v>2024</v>
      </c>
      <c r="B17" t="s">
        <v>70</v>
      </c>
      <c r="C17" t="s">
        <v>34</v>
      </c>
      <c r="D17">
        <v>2600000</v>
      </c>
      <c r="E17">
        <v>468000</v>
      </c>
      <c r="F17">
        <v>208000</v>
      </c>
      <c r="G17">
        <v>95</v>
      </c>
      <c r="H17">
        <v>5068</v>
      </c>
      <c r="I17">
        <v>14393</v>
      </c>
      <c r="J17">
        <v>60859</v>
      </c>
      <c r="K17">
        <v>2669652.8576000002</v>
      </c>
      <c r="L17">
        <v>0.25292493264724297</v>
      </c>
      <c r="M17">
        <v>0.279531195928925</v>
      </c>
      <c r="N17">
        <v>0.33685345981965897</v>
      </c>
      <c r="O17">
        <v>0.130690411604173</v>
      </c>
      <c r="P17">
        <v>0.56469497571877802</v>
      </c>
      <c r="Q17">
        <v>0.43530502428122098</v>
      </c>
      <c r="R17">
        <v>526.76654648776605</v>
      </c>
      <c r="S17">
        <v>2.8399763220205201</v>
      </c>
      <c r="T17">
        <v>4.2283749044674499</v>
      </c>
      <c r="U17">
        <v>407514.85759999999</v>
      </c>
      <c r="V17">
        <v>0.15264713404212199</v>
      </c>
      <c r="W17">
        <v>229815.79759999999</v>
      </c>
      <c r="X17" s="51">
        <v>8.6084524789714706E-2</v>
      </c>
      <c r="Y17">
        <f t="shared" si="0"/>
        <v>69652.857600000221</v>
      </c>
      <c r="Z17">
        <f t="shared" si="1"/>
        <v>-60485.142400000012</v>
      </c>
      <c r="AA17">
        <f t="shared" si="2"/>
        <v>21815.797599999991</v>
      </c>
    </row>
    <row r="18" spans="1:27" x14ac:dyDescent="0.25">
      <c r="A18">
        <v>2024</v>
      </c>
      <c r="B18" t="s">
        <v>69</v>
      </c>
      <c r="C18" t="s">
        <v>35</v>
      </c>
      <c r="D18">
        <v>3000000</v>
      </c>
      <c r="E18">
        <v>540000</v>
      </c>
      <c r="F18">
        <v>240000</v>
      </c>
      <c r="G18">
        <v>67</v>
      </c>
      <c r="H18">
        <v>4597</v>
      </c>
      <c r="I18">
        <v>13713</v>
      </c>
      <c r="J18">
        <v>59463</v>
      </c>
      <c r="K18">
        <v>2641705.9314000001</v>
      </c>
      <c r="L18">
        <v>9.0810864732723998E-2</v>
      </c>
      <c r="M18">
        <v>0.51220974065152902</v>
      </c>
      <c r="N18">
        <v>0.31829016371795499</v>
      </c>
      <c r="O18" s="51">
        <v>7.8689230897791604E-2</v>
      </c>
      <c r="P18">
        <v>0.47151451257100402</v>
      </c>
      <c r="Q18">
        <v>0.52848548742899604</v>
      </c>
      <c r="R18">
        <v>574.65867552751797</v>
      </c>
      <c r="S18">
        <v>2.9830324124429</v>
      </c>
      <c r="T18">
        <v>4.3362502734631398</v>
      </c>
      <c r="U18">
        <v>386484.9314</v>
      </c>
      <c r="V18">
        <v>0.14630126949640401</v>
      </c>
      <c r="W18">
        <v>229154.7414</v>
      </c>
      <c r="X18" s="51">
        <v>8.6744985002383299E-2</v>
      </c>
      <c r="Y18">
        <f t="shared" si="0"/>
        <v>-358294.06859999988</v>
      </c>
      <c r="Z18">
        <f t="shared" si="1"/>
        <v>-153515.0686</v>
      </c>
      <c r="AA18">
        <f t="shared" si="2"/>
        <v>-10845.258600000001</v>
      </c>
    </row>
    <row r="19" spans="1:27" x14ac:dyDescent="0.25">
      <c r="A19">
        <v>2024</v>
      </c>
      <c r="B19" t="s">
        <v>70</v>
      </c>
      <c r="C19" t="s">
        <v>36</v>
      </c>
      <c r="D19">
        <v>1700000</v>
      </c>
      <c r="E19">
        <v>306000</v>
      </c>
      <c r="F19">
        <v>136000</v>
      </c>
      <c r="G19">
        <v>77</v>
      </c>
      <c r="H19">
        <v>3137</v>
      </c>
      <c r="I19">
        <v>8472</v>
      </c>
      <c r="J19">
        <v>31329</v>
      </c>
      <c r="K19">
        <v>1507905.828</v>
      </c>
      <c r="L19">
        <v>0</v>
      </c>
      <c r="M19">
        <v>0.121716049233281</v>
      </c>
      <c r="N19">
        <v>0.69724341419549196</v>
      </c>
      <c r="O19">
        <v>0.18104053657122701</v>
      </c>
      <c r="P19">
        <v>0.25796676833322801</v>
      </c>
      <c r="Q19">
        <v>0.74203323166677204</v>
      </c>
      <c r="R19">
        <v>480.68403825310799</v>
      </c>
      <c r="S19">
        <v>2.70066942939114</v>
      </c>
      <c r="T19">
        <v>3.6979461756373899</v>
      </c>
      <c r="U19">
        <v>300443.07799999998</v>
      </c>
      <c r="V19">
        <v>0.19924525286734299</v>
      </c>
      <c r="W19">
        <v>193977.76800000001</v>
      </c>
      <c r="X19">
        <v>0.12864050552631701</v>
      </c>
      <c r="Y19">
        <f t="shared" si="0"/>
        <v>-192094.17200000002</v>
      </c>
      <c r="Z19">
        <f t="shared" si="1"/>
        <v>-5556.9220000000205</v>
      </c>
      <c r="AA19">
        <f t="shared" si="2"/>
        <v>57977.768000000011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1486-1F9F-498D-9DD6-53B7667650C6}">
  <dimension ref="A3:O22"/>
  <sheetViews>
    <sheetView workbookViewId="0">
      <selection activeCell="C9" sqref="C9"/>
    </sheetView>
  </sheetViews>
  <sheetFormatPr defaultRowHeight="15" x14ac:dyDescent="0.25"/>
  <cols>
    <col min="1" max="1" width="13.42578125" bestFit="1" customWidth="1"/>
    <col min="2" max="2" width="18.140625" bestFit="1" customWidth="1"/>
    <col min="3" max="3" width="11.28515625" bestFit="1" customWidth="1"/>
    <col min="4" max="15" width="12" bestFit="1" customWidth="1"/>
  </cols>
  <sheetData>
    <row r="3" spans="1:15" x14ac:dyDescent="0.25">
      <c r="A3" s="86" t="s">
        <v>79</v>
      </c>
      <c r="B3" s="86" t="s">
        <v>46</v>
      </c>
      <c r="C3" s="86" t="s">
        <v>25</v>
      </c>
      <c r="D3" t="s">
        <v>97</v>
      </c>
      <c r="E3" t="s">
        <v>98</v>
      </c>
      <c r="F3" t="s">
        <v>99</v>
      </c>
      <c r="G3" t="s">
        <v>100</v>
      </c>
      <c r="H3" t="s">
        <v>101</v>
      </c>
      <c r="I3" t="s">
        <v>102</v>
      </c>
      <c r="J3" t="s">
        <v>103</v>
      </c>
      <c r="K3" t="s">
        <v>104</v>
      </c>
      <c r="L3" t="s">
        <v>105</v>
      </c>
      <c r="M3" t="s">
        <v>106</v>
      </c>
      <c r="N3" t="s">
        <v>107</v>
      </c>
      <c r="O3" t="s">
        <v>108</v>
      </c>
    </row>
    <row r="4" spans="1:15" x14ac:dyDescent="0.25">
      <c r="A4">
        <v>2024</v>
      </c>
      <c r="B4" t="s">
        <v>32</v>
      </c>
      <c r="C4" t="s">
        <v>2</v>
      </c>
      <c r="D4">
        <v>37191.053099999997</v>
      </c>
      <c r="E4">
        <v>36283.608999999997</v>
      </c>
      <c r="F4">
        <v>39180.233099999998</v>
      </c>
      <c r="G4">
        <v>41423.567199999998</v>
      </c>
      <c r="H4">
        <v>48596.588349999998</v>
      </c>
      <c r="I4">
        <v>37786.30315</v>
      </c>
      <c r="J4">
        <v>48854.860099999998</v>
      </c>
      <c r="K4">
        <v>53117.514150000003</v>
      </c>
      <c r="L4">
        <v>54372.395400000001</v>
      </c>
      <c r="M4">
        <v>46674.940499999997</v>
      </c>
      <c r="N4">
        <v>48763.318550000004</v>
      </c>
      <c r="O4">
        <v>49721.623650000001</v>
      </c>
    </row>
    <row r="5" spans="1:15" x14ac:dyDescent="0.25">
      <c r="A5">
        <v>2024</v>
      </c>
      <c r="B5" t="s">
        <v>32</v>
      </c>
      <c r="C5" t="s">
        <v>4</v>
      </c>
      <c r="D5">
        <v>20217.3331</v>
      </c>
      <c r="E5">
        <v>21158.649000000001</v>
      </c>
      <c r="F5">
        <v>24197.9931</v>
      </c>
      <c r="G5">
        <v>24618.367200000001</v>
      </c>
      <c r="H5">
        <v>29164.588350000002</v>
      </c>
      <c r="I5">
        <v>20702.98315</v>
      </c>
      <c r="J5">
        <v>29396.2601</v>
      </c>
      <c r="K5">
        <v>32476.414150000001</v>
      </c>
      <c r="L5">
        <v>33707.575400000002</v>
      </c>
      <c r="M5">
        <v>26986.540499999999</v>
      </c>
      <c r="N5">
        <v>28675.078549999998</v>
      </c>
      <c r="O5">
        <v>29706.863649999999</v>
      </c>
    </row>
    <row r="6" spans="1:15" x14ac:dyDescent="0.25">
      <c r="A6">
        <v>2024</v>
      </c>
      <c r="B6" t="s">
        <v>32</v>
      </c>
      <c r="C6" t="s">
        <v>1</v>
      </c>
      <c r="D6">
        <v>278279.30310000002</v>
      </c>
      <c r="E6">
        <v>232586.609</v>
      </c>
      <c r="F6">
        <v>257475.98310000001</v>
      </c>
      <c r="G6">
        <v>305881.31719999999</v>
      </c>
      <c r="H6">
        <v>346393.58834999998</v>
      </c>
      <c r="I6">
        <v>270431.80314999999</v>
      </c>
      <c r="J6">
        <v>342018.11009999999</v>
      </c>
      <c r="K6">
        <v>373286.51415</v>
      </c>
      <c r="L6">
        <v>399181.14539999998</v>
      </c>
      <c r="M6">
        <v>335522.19050000003</v>
      </c>
      <c r="N6">
        <v>358721.31855000003</v>
      </c>
      <c r="O6">
        <v>362647.62365000002</v>
      </c>
    </row>
    <row r="7" spans="1:15" x14ac:dyDescent="0.25">
      <c r="A7">
        <v>2024</v>
      </c>
      <c r="B7" t="s">
        <v>35</v>
      </c>
      <c r="C7" t="s">
        <v>2</v>
      </c>
      <c r="D7">
        <v>32002.09575</v>
      </c>
      <c r="E7">
        <v>25529.801950000001</v>
      </c>
      <c r="F7">
        <v>22114.5272</v>
      </c>
      <c r="G7">
        <v>28935.603599999999</v>
      </c>
      <c r="H7">
        <v>30678.645</v>
      </c>
      <c r="I7">
        <v>33051.678</v>
      </c>
      <c r="J7">
        <v>39334.491000000002</v>
      </c>
      <c r="K7">
        <v>37691.730600000003</v>
      </c>
      <c r="L7">
        <v>38767.22395</v>
      </c>
      <c r="M7">
        <v>30328.007699999998</v>
      </c>
      <c r="N7">
        <v>30660.284650000001</v>
      </c>
      <c r="O7">
        <v>37390.841999999997</v>
      </c>
    </row>
    <row r="8" spans="1:15" x14ac:dyDescent="0.25">
      <c r="A8">
        <v>2024</v>
      </c>
      <c r="B8" t="s">
        <v>35</v>
      </c>
      <c r="C8" t="s">
        <v>4</v>
      </c>
      <c r="D8">
        <v>19894.09575</v>
      </c>
      <c r="E8">
        <v>14730.85195</v>
      </c>
      <c r="F8">
        <v>11170.7572</v>
      </c>
      <c r="G8">
        <v>15754.5036</v>
      </c>
      <c r="H8">
        <v>18318.814999999999</v>
      </c>
      <c r="I8">
        <v>20160.488000000001</v>
      </c>
      <c r="J8">
        <v>25184.620999999999</v>
      </c>
      <c r="K8">
        <v>22909.220600000001</v>
      </c>
      <c r="L8">
        <v>24806.103950000001</v>
      </c>
      <c r="M8">
        <v>16520.0877</v>
      </c>
      <c r="N8">
        <v>16958.964650000002</v>
      </c>
      <c r="O8">
        <v>22746.232</v>
      </c>
    </row>
    <row r="9" spans="1:15" x14ac:dyDescent="0.25">
      <c r="A9">
        <v>2024</v>
      </c>
      <c r="B9" t="s">
        <v>35</v>
      </c>
      <c r="C9" t="s">
        <v>1</v>
      </c>
      <c r="D9">
        <v>200148.84575000001</v>
      </c>
      <c r="E9">
        <v>155026.05194999999</v>
      </c>
      <c r="F9">
        <v>142967.77720000001</v>
      </c>
      <c r="G9">
        <v>204358.3536</v>
      </c>
      <c r="H9">
        <v>212029.89499999999</v>
      </c>
      <c r="I9">
        <v>231036.17800000001</v>
      </c>
      <c r="J9">
        <v>260801.99100000001</v>
      </c>
      <c r="K9">
        <v>259790.73060000001</v>
      </c>
      <c r="L9">
        <v>257501.47395000001</v>
      </c>
      <c r="M9">
        <v>237376.25769999999</v>
      </c>
      <c r="N9">
        <v>225930.53464999999</v>
      </c>
      <c r="O9">
        <v>254737.842</v>
      </c>
    </row>
    <row r="10" spans="1:15" x14ac:dyDescent="0.25">
      <c r="A10">
        <v>2024</v>
      </c>
      <c r="B10" t="s">
        <v>31</v>
      </c>
      <c r="C10" t="s">
        <v>2</v>
      </c>
      <c r="D10">
        <v>51692.8966</v>
      </c>
      <c r="E10">
        <v>57332.117599999998</v>
      </c>
      <c r="F10">
        <v>59157.453300000001</v>
      </c>
      <c r="G10">
        <v>56530.099399999999</v>
      </c>
      <c r="H10">
        <v>52214.344799999999</v>
      </c>
      <c r="I10">
        <v>50266.475299999998</v>
      </c>
      <c r="J10">
        <v>48331.479299999999</v>
      </c>
      <c r="K10">
        <v>57269.450799999999</v>
      </c>
      <c r="L10">
        <v>62392.778100000003</v>
      </c>
      <c r="M10">
        <v>51940.593500000003</v>
      </c>
      <c r="N10">
        <v>52212.477700000003</v>
      </c>
      <c r="O10">
        <v>48485.91345</v>
      </c>
    </row>
    <row r="11" spans="1:15" x14ac:dyDescent="0.25">
      <c r="A11">
        <v>2024</v>
      </c>
      <c r="B11" t="s">
        <v>31</v>
      </c>
      <c r="C11" t="s">
        <v>4</v>
      </c>
      <c r="D11">
        <v>29391.8966</v>
      </c>
      <c r="E11">
        <v>35693.967600000004</v>
      </c>
      <c r="F11">
        <v>39693.933299999997</v>
      </c>
      <c r="G11">
        <v>35488.529399999999</v>
      </c>
      <c r="H11">
        <v>32421.9948</v>
      </c>
      <c r="I11">
        <v>30971.225299999998</v>
      </c>
      <c r="J11">
        <v>29387.229299999999</v>
      </c>
      <c r="K11">
        <v>37499.570800000001</v>
      </c>
      <c r="L11">
        <v>42270.528100000003</v>
      </c>
      <c r="M11">
        <v>31128.1335</v>
      </c>
      <c r="N11">
        <v>32732.877700000001</v>
      </c>
      <c r="O11">
        <v>28618.363450000001</v>
      </c>
    </row>
    <row r="12" spans="1:15" x14ac:dyDescent="0.25">
      <c r="A12">
        <v>2024</v>
      </c>
      <c r="B12" t="s">
        <v>31</v>
      </c>
      <c r="C12" t="s">
        <v>1</v>
      </c>
      <c r="D12">
        <v>445178.14659999998</v>
      </c>
      <c r="E12">
        <v>437756.3676</v>
      </c>
      <c r="F12">
        <v>432318.45329999999</v>
      </c>
      <c r="G12">
        <v>444913.09940000001</v>
      </c>
      <c r="H12">
        <v>388826.59480000002</v>
      </c>
      <c r="I12">
        <v>412754.72529999999</v>
      </c>
      <c r="J12">
        <v>370519.72930000001</v>
      </c>
      <c r="K12">
        <v>464235.45079999999</v>
      </c>
      <c r="L12">
        <v>485378.5281</v>
      </c>
      <c r="M12">
        <v>437803.84350000002</v>
      </c>
      <c r="N12">
        <v>430346.22769999999</v>
      </c>
      <c r="O12">
        <v>396823.91344999999</v>
      </c>
    </row>
    <row r="13" spans="1:15" x14ac:dyDescent="0.25">
      <c r="A13">
        <v>2024</v>
      </c>
      <c r="B13" t="s">
        <v>33</v>
      </c>
      <c r="C13" t="s">
        <v>2</v>
      </c>
      <c r="D13">
        <v>62984.378850000001</v>
      </c>
      <c r="E13">
        <v>54922.335899999998</v>
      </c>
      <c r="F13">
        <v>51937.123899999999</v>
      </c>
      <c r="G13">
        <v>59683.083400000003</v>
      </c>
      <c r="H13">
        <v>66605.296799999996</v>
      </c>
      <c r="I13">
        <v>61978.421600000001</v>
      </c>
      <c r="J13">
        <v>58819.33655</v>
      </c>
      <c r="K13">
        <v>66818.666450000004</v>
      </c>
      <c r="L13">
        <v>65623.724849999999</v>
      </c>
      <c r="M13">
        <v>56538.3145</v>
      </c>
      <c r="N13">
        <v>52961.984499999999</v>
      </c>
      <c r="O13">
        <v>64150.319100000001</v>
      </c>
    </row>
    <row r="14" spans="1:15" x14ac:dyDescent="0.25">
      <c r="A14">
        <v>2024</v>
      </c>
      <c r="B14" t="s">
        <v>33</v>
      </c>
      <c r="C14" t="s">
        <v>4</v>
      </c>
      <c r="D14">
        <v>44537.798849999999</v>
      </c>
      <c r="E14">
        <v>37207.7359</v>
      </c>
      <c r="F14">
        <v>34669.1639</v>
      </c>
      <c r="G14">
        <v>41196.803399999997</v>
      </c>
      <c r="H14">
        <v>47681.466800000002</v>
      </c>
      <c r="I14">
        <v>44177.541599999997</v>
      </c>
      <c r="J14">
        <v>41203.926549999996</v>
      </c>
      <c r="K14">
        <v>47029.03645</v>
      </c>
      <c r="L14">
        <v>47056.034849999996</v>
      </c>
      <c r="M14">
        <v>38476.3145</v>
      </c>
      <c r="N14">
        <v>35874.144500000002</v>
      </c>
      <c r="O14">
        <v>45807.219100000002</v>
      </c>
    </row>
    <row r="15" spans="1:15" x14ac:dyDescent="0.25">
      <c r="A15">
        <v>2024</v>
      </c>
      <c r="B15" t="s">
        <v>33</v>
      </c>
      <c r="C15" t="s">
        <v>1</v>
      </c>
      <c r="D15">
        <v>398619.87884999998</v>
      </c>
      <c r="E15">
        <v>393260.83590000001</v>
      </c>
      <c r="F15">
        <v>366453.12390000001</v>
      </c>
      <c r="G15">
        <v>385322.5834</v>
      </c>
      <c r="H15">
        <v>405457.79680000001</v>
      </c>
      <c r="I15">
        <v>412029.1716</v>
      </c>
      <c r="J15">
        <v>386153.83655000001</v>
      </c>
      <c r="K15">
        <v>422031.91645000002</v>
      </c>
      <c r="L15">
        <v>412370.22485</v>
      </c>
      <c r="M15">
        <v>381181.81449999998</v>
      </c>
      <c r="N15">
        <v>351212.98450000002</v>
      </c>
      <c r="O15">
        <v>405590.06910000002</v>
      </c>
    </row>
    <row r="16" spans="1:15" x14ac:dyDescent="0.25">
      <c r="A16">
        <v>2024</v>
      </c>
      <c r="B16" t="s">
        <v>34</v>
      </c>
      <c r="C16" t="s">
        <v>2</v>
      </c>
      <c r="D16">
        <v>33389.395199999999</v>
      </c>
      <c r="E16">
        <v>28781.458299999998</v>
      </c>
      <c r="F16">
        <v>24927.8498</v>
      </c>
      <c r="G16">
        <v>29397.613799999999</v>
      </c>
      <c r="H16">
        <v>34860.279300000002</v>
      </c>
      <c r="I16">
        <v>34426.720699999998</v>
      </c>
      <c r="J16">
        <v>36507.3024</v>
      </c>
      <c r="K16">
        <v>42649.289900000003</v>
      </c>
      <c r="L16">
        <v>39478.301500000001</v>
      </c>
      <c r="M16">
        <v>42138.420899999997</v>
      </c>
      <c r="N16">
        <v>34669.977099999996</v>
      </c>
      <c r="O16">
        <v>43703.848700000002</v>
      </c>
    </row>
    <row r="17" spans="1:15" x14ac:dyDescent="0.25">
      <c r="A17">
        <v>2024</v>
      </c>
      <c r="B17" t="s">
        <v>34</v>
      </c>
      <c r="C17" t="s">
        <v>4</v>
      </c>
      <c r="D17">
        <v>20766.8452</v>
      </c>
      <c r="E17">
        <v>17519.458299999998</v>
      </c>
      <c r="F17">
        <v>13100.4998</v>
      </c>
      <c r="G17">
        <v>15949.763800000001</v>
      </c>
      <c r="H17">
        <v>20210.579300000001</v>
      </c>
      <c r="I17">
        <v>20891.870699999999</v>
      </c>
      <c r="J17">
        <v>20298.982400000001</v>
      </c>
      <c r="K17">
        <v>24122.7399</v>
      </c>
      <c r="L17">
        <v>19723.101500000001</v>
      </c>
      <c r="M17">
        <v>23492.620900000002</v>
      </c>
      <c r="N17">
        <v>17228.677100000001</v>
      </c>
      <c r="O17">
        <v>25315.558700000001</v>
      </c>
    </row>
    <row r="18" spans="1:15" x14ac:dyDescent="0.25">
      <c r="A18">
        <v>2024</v>
      </c>
      <c r="B18" t="s">
        <v>34</v>
      </c>
      <c r="C18" t="s">
        <v>1</v>
      </c>
      <c r="D18">
        <v>201988.1452</v>
      </c>
      <c r="E18">
        <v>184773.9583</v>
      </c>
      <c r="F18">
        <v>164463.3498</v>
      </c>
      <c r="G18">
        <v>182555.61379999999</v>
      </c>
      <c r="H18">
        <v>231676.77929999999</v>
      </c>
      <c r="I18">
        <v>228284.22070000001</v>
      </c>
      <c r="J18">
        <v>232818.30239999999</v>
      </c>
      <c r="K18">
        <v>286258.03989999997</v>
      </c>
      <c r="L18">
        <v>287864.3015</v>
      </c>
      <c r="M18">
        <v>272051.67090000003</v>
      </c>
      <c r="N18">
        <v>224392.47709999999</v>
      </c>
      <c r="O18">
        <v>277019.59869999997</v>
      </c>
    </row>
    <row r="19" spans="1:15" x14ac:dyDescent="0.25">
      <c r="A19">
        <v>2024</v>
      </c>
      <c r="B19" t="s">
        <v>36</v>
      </c>
      <c r="C19" t="s">
        <v>2</v>
      </c>
      <c r="D19">
        <v>22272.6908</v>
      </c>
      <c r="E19">
        <v>20037.597600000001</v>
      </c>
      <c r="F19">
        <v>17731.946199999998</v>
      </c>
      <c r="G19">
        <v>23827.034599999999</v>
      </c>
      <c r="H19">
        <v>31657.977800000001</v>
      </c>
      <c r="I19">
        <v>34577.548999999999</v>
      </c>
      <c r="J19">
        <v>27368.246599999999</v>
      </c>
      <c r="K19">
        <v>21832.638200000001</v>
      </c>
      <c r="L19">
        <v>27729.606199999998</v>
      </c>
      <c r="M19">
        <v>27205.383399999999</v>
      </c>
      <c r="N19">
        <v>22532.449799999999</v>
      </c>
      <c r="O19">
        <v>24652.157800000001</v>
      </c>
    </row>
    <row r="20" spans="1:15" x14ac:dyDescent="0.25">
      <c r="A20">
        <v>2024</v>
      </c>
      <c r="B20" t="s">
        <v>36</v>
      </c>
      <c r="C20" t="s">
        <v>4</v>
      </c>
      <c r="D20">
        <v>14638.7808</v>
      </c>
      <c r="E20">
        <v>12938.7976</v>
      </c>
      <c r="F20">
        <v>10774.056200000001</v>
      </c>
      <c r="G20">
        <v>15546.6446</v>
      </c>
      <c r="H20">
        <v>22431.727800000001</v>
      </c>
      <c r="I20">
        <v>24707.949000000001</v>
      </c>
      <c r="J20">
        <v>17334.036599999999</v>
      </c>
      <c r="K20">
        <v>12941.118200000001</v>
      </c>
      <c r="L20">
        <v>18416.476200000001</v>
      </c>
      <c r="M20">
        <v>16596.593400000002</v>
      </c>
      <c r="N20">
        <v>13522.2698</v>
      </c>
      <c r="O20">
        <v>14100.1178</v>
      </c>
    </row>
    <row r="21" spans="1:15" x14ac:dyDescent="0.25">
      <c r="A21">
        <v>2024</v>
      </c>
      <c r="B21" t="s">
        <v>36</v>
      </c>
      <c r="C21" t="s">
        <v>1</v>
      </c>
      <c r="D21">
        <v>115691.6908</v>
      </c>
      <c r="E21">
        <v>102431.59759999999</v>
      </c>
      <c r="F21">
        <v>97217.446200000006</v>
      </c>
      <c r="G21">
        <v>117356.2846</v>
      </c>
      <c r="H21">
        <v>150132.22779999999</v>
      </c>
      <c r="I21">
        <v>169372.549</v>
      </c>
      <c r="J21">
        <v>138026.99660000001</v>
      </c>
      <c r="K21">
        <v>111419.6382</v>
      </c>
      <c r="L21">
        <v>146574.10620000001</v>
      </c>
      <c r="M21">
        <v>132284.38339999999</v>
      </c>
      <c r="N21">
        <v>115188.9498</v>
      </c>
      <c r="O21">
        <v>118103.1578</v>
      </c>
    </row>
    <row r="22" spans="1:15" x14ac:dyDescent="0.25">
      <c r="A22" t="s">
        <v>80</v>
      </c>
      <c r="D22">
        <v>2028885.2708999999</v>
      </c>
      <c r="E22">
        <v>1867971.8010499999</v>
      </c>
      <c r="F22">
        <v>1809551.6705</v>
      </c>
      <c r="G22">
        <v>2028738.8659999995</v>
      </c>
      <c r="H22">
        <v>2169359.1861500004</v>
      </c>
      <c r="I22">
        <v>2137607.8532500002</v>
      </c>
      <c r="J22">
        <v>2152359.7378499997</v>
      </c>
      <c r="K22">
        <v>2373379.6802999997</v>
      </c>
      <c r="L22">
        <v>2463213.6299999994</v>
      </c>
      <c r="M22">
        <v>2204246.1115000001</v>
      </c>
      <c r="N22">
        <v>2092584.9968999999</v>
      </c>
      <c r="O22">
        <v>2249321.2641000003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AFEB-F08D-43F6-827E-23A06822065D}">
  <dimension ref="A1:C26"/>
  <sheetViews>
    <sheetView workbookViewId="0">
      <selection activeCell="B2" sqref="B2"/>
    </sheetView>
  </sheetViews>
  <sheetFormatPr defaultRowHeight="15" x14ac:dyDescent="0.25"/>
  <cols>
    <col min="1" max="1" width="5.7109375" customWidth="1"/>
    <col min="2" max="2" width="25" customWidth="1"/>
  </cols>
  <sheetData>
    <row r="1" spans="1:3" s="99" customFormat="1" ht="18.75" x14ac:dyDescent="0.3">
      <c r="A1" s="99" t="s">
        <v>115</v>
      </c>
    </row>
    <row r="2" spans="1:3" x14ac:dyDescent="0.25">
      <c r="B2" t="s">
        <v>129</v>
      </c>
    </row>
    <row r="4" spans="1:3" x14ac:dyDescent="0.25">
      <c r="B4" s="97" t="s">
        <v>116</v>
      </c>
      <c r="C4" t="s">
        <v>117</v>
      </c>
    </row>
    <row r="5" spans="1:3" x14ac:dyDescent="0.25">
      <c r="B5" s="98"/>
    </row>
    <row r="6" spans="1:3" x14ac:dyDescent="0.25">
      <c r="B6" s="97" t="s">
        <v>118</v>
      </c>
      <c r="C6" t="s">
        <v>119</v>
      </c>
    </row>
    <row r="7" spans="1:3" x14ac:dyDescent="0.25">
      <c r="B7" s="98"/>
    </row>
    <row r="8" spans="1:3" x14ac:dyDescent="0.25">
      <c r="B8" s="97" t="s">
        <v>120</v>
      </c>
      <c r="C8" t="s">
        <v>121</v>
      </c>
    </row>
    <row r="9" spans="1:3" x14ac:dyDescent="0.25">
      <c r="B9" s="98"/>
    </row>
    <row r="10" spans="1:3" x14ac:dyDescent="0.25">
      <c r="B10" s="97" t="s">
        <v>122</v>
      </c>
      <c r="C10" t="s">
        <v>123</v>
      </c>
    </row>
    <row r="13" spans="1:3" x14ac:dyDescent="0.25">
      <c r="C13" s="80" t="s">
        <v>125</v>
      </c>
    </row>
    <row r="15" spans="1:3" x14ac:dyDescent="0.25">
      <c r="C15" t="s">
        <v>124</v>
      </c>
    </row>
    <row r="16" spans="1:3" x14ac:dyDescent="0.25">
      <c r="C16" s="3"/>
    </row>
    <row r="24" spans="3:3" x14ac:dyDescent="0.25">
      <c r="C24" s="80" t="s">
        <v>126</v>
      </c>
    </row>
    <row r="25" spans="3:3" x14ac:dyDescent="0.25">
      <c r="C25" t="s">
        <v>127</v>
      </c>
    </row>
    <row r="26" spans="3:3" x14ac:dyDescent="0.25">
      <c r="C26" t="s">
        <v>128</v>
      </c>
    </row>
  </sheetData>
  <hyperlinks>
    <hyperlink ref="B4" location="Company_Perf!A1" display="Company_Perf:" xr:uid="{D9C84ABE-4CF7-4FE8-9D7F-D7B2EF19072F}"/>
    <hyperlink ref="B6" location="Company_Perf_Compare!A1" display="Company_Perf_Compare:" xr:uid="{C2530F90-8762-495D-9E70-C50488AD4A2F}"/>
    <hyperlink ref="B8" location="Company_Perf_Sum!A1" display="Company_Perf_Sum: " xr:uid="{6A1312F6-1A3A-4763-9D2B-B1465362F148}"/>
    <hyperlink ref="B10" location="Company_Perf_by_Month!A1" display="Company_Perf_by_Month: " xr:uid="{610ACA06-02D5-4513-9281-F1CFF44885B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2AE6-13F5-4058-A6C7-60A872B6FF9D}">
  <dimension ref="A1:P3001"/>
  <sheetViews>
    <sheetView zoomScale="110" zoomScaleNormal="110" workbookViewId="0">
      <selection sqref="A1:P3001"/>
    </sheetView>
  </sheetViews>
  <sheetFormatPr defaultRowHeight="15" x14ac:dyDescent="0.25"/>
  <cols>
    <col min="3" max="3" width="12.7109375" style="31" customWidth="1"/>
    <col min="4" max="4" width="12.7109375" customWidth="1"/>
    <col min="5" max="16" width="11.28515625" style="21" bestFit="1" customWidth="1"/>
  </cols>
  <sheetData>
    <row r="1" spans="1:16" s="3" customFormat="1" x14ac:dyDescent="0.25">
      <c r="A1" s="32" t="s">
        <v>27</v>
      </c>
      <c r="B1" s="32" t="s">
        <v>28</v>
      </c>
      <c r="C1" s="33" t="s">
        <v>17</v>
      </c>
      <c r="D1" s="32" t="s">
        <v>25</v>
      </c>
      <c r="E1" s="34" t="s">
        <v>5</v>
      </c>
      <c r="F1" s="34" t="s">
        <v>6</v>
      </c>
      <c r="G1" s="34" t="s">
        <v>7</v>
      </c>
      <c r="H1" s="34" t="s">
        <v>8</v>
      </c>
      <c r="I1" s="34" t="s">
        <v>9</v>
      </c>
      <c r="J1" s="34" t="s">
        <v>10</v>
      </c>
      <c r="K1" s="34" t="s">
        <v>11</v>
      </c>
      <c r="L1" s="34" t="s">
        <v>12</v>
      </c>
      <c r="M1" s="34" t="s">
        <v>13</v>
      </c>
      <c r="N1" s="34" t="s">
        <v>14</v>
      </c>
      <c r="O1" s="34" t="s">
        <v>15</v>
      </c>
      <c r="P1" s="34" t="s">
        <v>16</v>
      </c>
    </row>
    <row r="2" spans="1:16" x14ac:dyDescent="0.25">
      <c r="A2" s="27">
        <v>2022</v>
      </c>
      <c r="B2" s="27">
        <v>104983</v>
      </c>
      <c r="C2" s="35" t="s">
        <v>21</v>
      </c>
      <c r="D2" s="27" t="s">
        <v>4</v>
      </c>
      <c r="E2" s="36">
        <v>366.31200000000001</v>
      </c>
      <c r="F2" s="36">
        <v>41.448</v>
      </c>
      <c r="G2" s="36">
        <v>40.951999999999998</v>
      </c>
      <c r="H2" s="36">
        <v>1424.596</v>
      </c>
      <c r="I2" s="36">
        <v>-13.964</v>
      </c>
      <c r="J2" s="36">
        <v>544.82399999999996</v>
      </c>
      <c r="K2" s="36">
        <v>374.17599999999999</v>
      </c>
      <c r="L2" s="36">
        <v>-8.9480000000000199</v>
      </c>
      <c r="M2" s="36">
        <v>-49.311999999999898</v>
      </c>
      <c r="N2" s="36">
        <v>20.936</v>
      </c>
      <c r="O2" s="36">
        <v>1023.972</v>
      </c>
      <c r="P2" s="36">
        <v>-46.192</v>
      </c>
    </row>
    <row r="3" spans="1:16" x14ac:dyDescent="0.25">
      <c r="A3" s="27">
        <v>2022</v>
      </c>
      <c r="B3" s="27">
        <v>104983</v>
      </c>
      <c r="C3" s="35" t="s">
        <v>21</v>
      </c>
      <c r="D3" s="27" t="s">
        <v>2</v>
      </c>
      <c r="E3" s="36">
        <v>738.31200000000001</v>
      </c>
      <c r="F3" s="36">
        <v>161.44800000000001</v>
      </c>
      <c r="G3" s="36">
        <v>158.952</v>
      </c>
      <c r="H3" s="36">
        <v>1811.596</v>
      </c>
      <c r="I3" s="36">
        <v>162.036</v>
      </c>
      <c r="J3" s="36">
        <v>604.82399999999996</v>
      </c>
      <c r="K3" s="36">
        <v>608.17600000000004</v>
      </c>
      <c r="L3" s="36">
        <v>109.05200000000001</v>
      </c>
      <c r="M3" s="36">
        <v>244.68799999999999</v>
      </c>
      <c r="N3" s="36">
        <v>140.93600000000001</v>
      </c>
      <c r="O3" s="36">
        <v>1276.972</v>
      </c>
      <c r="P3" s="36">
        <v>71.808000000000007</v>
      </c>
    </row>
    <row r="4" spans="1:16" x14ac:dyDescent="0.25">
      <c r="A4" s="27">
        <v>2022</v>
      </c>
      <c r="B4" s="27">
        <v>104983</v>
      </c>
      <c r="C4" s="35" t="s">
        <v>21</v>
      </c>
      <c r="D4" s="27" t="s">
        <v>1</v>
      </c>
      <c r="E4" s="36">
        <v>2012.5119999999999</v>
      </c>
      <c r="F4" s="36">
        <v>367.64800000000002</v>
      </c>
      <c r="G4" s="36">
        <v>463.952</v>
      </c>
      <c r="H4" s="36">
        <v>4671.2960000000003</v>
      </c>
      <c r="I4" s="36">
        <v>401.536</v>
      </c>
      <c r="J4" s="36">
        <v>1583.8240000000001</v>
      </c>
      <c r="K4" s="36">
        <v>1578.9760000000001</v>
      </c>
      <c r="L4" s="36">
        <v>255.952</v>
      </c>
      <c r="M4" s="36">
        <v>750.28800000000001</v>
      </c>
      <c r="N4" s="36">
        <v>415.93599999999998</v>
      </c>
      <c r="O4" s="36">
        <v>3836.2719999999999</v>
      </c>
      <c r="P4" s="36">
        <v>209.40799999999999</v>
      </c>
    </row>
    <row r="5" spans="1:16" x14ac:dyDescent="0.25">
      <c r="A5" s="27">
        <v>2022</v>
      </c>
      <c r="B5" s="27">
        <v>105021</v>
      </c>
      <c r="C5" s="35" t="s">
        <v>22</v>
      </c>
      <c r="D5" s="27" t="s">
        <v>4</v>
      </c>
      <c r="E5" s="36">
        <v>1550.66</v>
      </c>
      <c r="F5" s="36">
        <v>10.6</v>
      </c>
      <c r="G5" s="36">
        <v>227.14</v>
      </c>
      <c r="H5" s="36">
        <v>628.79999999999995</v>
      </c>
      <c r="I5" s="36">
        <v>-33.68</v>
      </c>
      <c r="J5" s="36">
        <v>120.34</v>
      </c>
      <c r="K5" s="36">
        <v>206.74</v>
      </c>
      <c r="L5" s="36">
        <v>234.46</v>
      </c>
      <c r="M5" s="36">
        <v>812.02</v>
      </c>
      <c r="N5" s="36">
        <v>1777.96</v>
      </c>
      <c r="O5" s="36">
        <v>767.24</v>
      </c>
      <c r="P5" s="36">
        <v>120.159999999999</v>
      </c>
    </row>
    <row r="6" spans="1:16" x14ac:dyDescent="0.25">
      <c r="A6" s="27">
        <v>2022</v>
      </c>
      <c r="B6" s="27">
        <v>105021</v>
      </c>
      <c r="C6" s="35" t="s">
        <v>22</v>
      </c>
      <c r="D6" s="27" t="s">
        <v>2</v>
      </c>
      <c r="E6" s="36">
        <v>2232.2600000000002</v>
      </c>
      <c r="F6" s="36">
        <v>475.4</v>
      </c>
      <c r="G6" s="36">
        <v>516.94000000000005</v>
      </c>
      <c r="H6" s="36">
        <v>1112.3</v>
      </c>
      <c r="I6" s="36">
        <v>169.92</v>
      </c>
      <c r="J6" s="36">
        <v>319.54000000000002</v>
      </c>
      <c r="K6" s="36">
        <v>605.14</v>
      </c>
      <c r="L6" s="36">
        <v>513.26</v>
      </c>
      <c r="M6" s="36">
        <v>1356.42</v>
      </c>
      <c r="N6" s="36">
        <v>2276.86</v>
      </c>
      <c r="O6" s="36">
        <v>1272.74</v>
      </c>
      <c r="P6" s="36">
        <v>784.15999999999894</v>
      </c>
    </row>
    <row r="7" spans="1:16" x14ac:dyDescent="0.25">
      <c r="A7" s="27">
        <v>2022</v>
      </c>
      <c r="B7" s="27">
        <v>105021</v>
      </c>
      <c r="C7" s="35" t="s">
        <v>22</v>
      </c>
      <c r="D7" s="27" t="s">
        <v>1</v>
      </c>
      <c r="E7" s="36">
        <v>13393.56</v>
      </c>
      <c r="F7" s="36">
        <v>2852.4</v>
      </c>
      <c r="G7" s="36">
        <v>3101.64</v>
      </c>
      <c r="H7" s="36">
        <v>6673.8</v>
      </c>
      <c r="I7" s="36">
        <v>1019.52</v>
      </c>
      <c r="J7" s="36">
        <v>1917.24</v>
      </c>
      <c r="K7" s="36">
        <v>3630.84</v>
      </c>
      <c r="L7" s="36">
        <v>3079.56</v>
      </c>
      <c r="M7" s="36">
        <v>8138.52</v>
      </c>
      <c r="N7" s="36">
        <v>13661.16</v>
      </c>
      <c r="O7" s="36">
        <v>7636.44</v>
      </c>
      <c r="P7" s="36">
        <v>4704.96</v>
      </c>
    </row>
    <row r="8" spans="1:16" x14ac:dyDescent="0.25">
      <c r="A8" s="27">
        <v>2022</v>
      </c>
      <c r="B8" s="27">
        <v>105397</v>
      </c>
      <c r="C8" s="35" t="s">
        <v>19</v>
      </c>
      <c r="D8" s="27" t="s">
        <v>4</v>
      </c>
      <c r="E8" s="36">
        <v>-54.231999999999999</v>
      </c>
      <c r="F8" s="36">
        <v>-24.664000000000001</v>
      </c>
      <c r="G8" s="36">
        <v>35.768000000000001</v>
      </c>
      <c r="H8" s="36">
        <v>-39.347999999999999</v>
      </c>
      <c r="I8" s="36">
        <v>-86.512</v>
      </c>
      <c r="J8" s="36">
        <v>367.20800000000003</v>
      </c>
      <c r="K8" s="36">
        <v>-20.231999999999999</v>
      </c>
      <c r="L8" s="36">
        <v>0</v>
      </c>
      <c r="M8" s="36">
        <v>428.42399999999998</v>
      </c>
      <c r="N8" s="36">
        <v>76.319999999999993</v>
      </c>
      <c r="O8" s="36">
        <v>232.99199999999999</v>
      </c>
      <c r="P8" s="36">
        <v>-7.8920000000000199</v>
      </c>
    </row>
    <row r="9" spans="1:16" x14ac:dyDescent="0.25">
      <c r="A9" s="27">
        <v>2022</v>
      </c>
      <c r="B9" s="27">
        <v>105397</v>
      </c>
      <c r="C9" s="35" t="s">
        <v>19</v>
      </c>
      <c r="D9" s="27" t="s">
        <v>2</v>
      </c>
      <c r="E9" s="36">
        <v>11.968</v>
      </c>
      <c r="F9" s="36">
        <v>173.93600000000001</v>
      </c>
      <c r="G9" s="36">
        <v>101.968</v>
      </c>
      <c r="H9" s="36">
        <v>93.052000000000007</v>
      </c>
      <c r="I9" s="36">
        <v>178.28800000000001</v>
      </c>
      <c r="J9" s="36">
        <v>565.80799999999999</v>
      </c>
      <c r="K9" s="36">
        <v>45.968000000000004</v>
      </c>
      <c r="L9" s="36">
        <v>0</v>
      </c>
      <c r="M9" s="36">
        <v>560.82399999999996</v>
      </c>
      <c r="N9" s="36">
        <v>274.92</v>
      </c>
      <c r="O9" s="36">
        <v>583.79200000000003</v>
      </c>
      <c r="P9" s="36">
        <v>124.508</v>
      </c>
    </row>
    <row r="10" spans="1:16" x14ac:dyDescent="0.25">
      <c r="A10" s="27">
        <v>2022</v>
      </c>
      <c r="B10" s="27">
        <v>105397</v>
      </c>
      <c r="C10" s="35" t="s">
        <v>19</v>
      </c>
      <c r="D10" s="27" t="s">
        <v>1</v>
      </c>
      <c r="E10" s="36">
        <v>31.968</v>
      </c>
      <c r="F10" s="36">
        <v>543.93600000000004</v>
      </c>
      <c r="G10" s="36">
        <v>255.96799999999999</v>
      </c>
      <c r="H10" s="36">
        <v>207.952</v>
      </c>
      <c r="I10" s="36">
        <v>428.68799999999999</v>
      </c>
      <c r="J10" s="36">
        <v>1423.808</v>
      </c>
      <c r="K10" s="36">
        <v>319.96800000000002</v>
      </c>
      <c r="L10" s="36">
        <v>0</v>
      </c>
      <c r="M10" s="36">
        <v>1247.8240000000001</v>
      </c>
      <c r="N10" s="36">
        <v>719.92</v>
      </c>
      <c r="O10" s="36">
        <v>1876.192</v>
      </c>
      <c r="P10" s="36">
        <v>286.20800000000003</v>
      </c>
    </row>
    <row r="11" spans="1:16" x14ac:dyDescent="0.25">
      <c r="A11" s="27">
        <v>2022</v>
      </c>
      <c r="B11" s="27">
        <v>106224</v>
      </c>
      <c r="C11" s="35" t="s">
        <v>22</v>
      </c>
      <c r="D11" s="27" t="s">
        <v>4</v>
      </c>
      <c r="E11" s="36">
        <v>1227.45</v>
      </c>
      <c r="F11" s="36">
        <v>1682.0340000000001</v>
      </c>
      <c r="G11" s="36">
        <v>3267.8319999999999</v>
      </c>
      <c r="H11" s="36">
        <v>3475.8580000000002</v>
      </c>
      <c r="I11" s="36">
        <v>1749.3240000000001</v>
      </c>
      <c r="J11" s="36">
        <v>4142.0219999999999</v>
      </c>
      <c r="K11" s="36">
        <v>2261</v>
      </c>
      <c r="L11" s="36">
        <v>4059.4180000000001</v>
      </c>
      <c r="M11" s="36">
        <v>4549.7960000000003</v>
      </c>
      <c r="N11" s="36">
        <v>2873.4059999999999</v>
      </c>
      <c r="O11" s="36">
        <v>2391.4459999999999</v>
      </c>
      <c r="P11" s="36">
        <v>698.89200000000005</v>
      </c>
    </row>
    <row r="12" spans="1:16" x14ac:dyDescent="0.25">
      <c r="A12" s="27">
        <v>2022</v>
      </c>
      <c r="B12" s="27">
        <v>106224</v>
      </c>
      <c r="C12" s="35" t="s">
        <v>22</v>
      </c>
      <c r="D12" s="27" t="s">
        <v>2</v>
      </c>
      <c r="E12" s="36">
        <v>1767.45</v>
      </c>
      <c r="F12" s="36">
        <v>2252.8339999999998</v>
      </c>
      <c r="G12" s="36">
        <v>3896.232</v>
      </c>
      <c r="H12" s="36">
        <v>4176.1580000000004</v>
      </c>
      <c r="I12" s="36">
        <v>2357.924</v>
      </c>
      <c r="J12" s="36">
        <v>4844.5219999999999</v>
      </c>
      <c r="K12" s="36">
        <v>3101.8</v>
      </c>
      <c r="L12" s="36">
        <v>4705.4179999999997</v>
      </c>
      <c r="M12" s="36">
        <v>5244.5959999999995</v>
      </c>
      <c r="N12" s="36">
        <v>3369.0059999999999</v>
      </c>
      <c r="O12" s="36">
        <v>3030.846</v>
      </c>
      <c r="P12" s="36">
        <v>1243.2919999999999</v>
      </c>
    </row>
    <row r="13" spans="1:16" x14ac:dyDescent="0.25">
      <c r="A13" s="27">
        <v>2022</v>
      </c>
      <c r="B13" s="27">
        <v>106224</v>
      </c>
      <c r="C13" s="35" t="s">
        <v>22</v>
      </c>
      <c r="D13" s="27" t="s">
        <v>1</v>
      </c>
      <c r="E13" s="36">
        <v>7831.95</v>
      </c>
      <c r="F13" s="36">
        <v>9181.634</v>
      </c>
      <c r="G13" s="36">
        <v>15341.732</v>
      </c>
      <c r="H13" s="36">
        <v>16146.858</v>
      </c>
      <c r="I13" s="36">
        <v>8501.0239999999994</v>
      </c>
      <c r="J13" s="36">
        <v>16675.022000000001</v>
      </c>
      <c r="K13" s="36">
        <v>15095.5</v>
      </c>
      <c r="L13" s="36">
        <v>24949.918000000001</v>
      </c>
      <c r="M13" s="36">
        <v>20282.696</v>
      </c>
      <c r="N13" s="36">
        <v>12038.306</v>
      </c>
      <c r="O13" s="36">
        <v>14486.346</v>
      </c>
      <c r="P13" s="36">
        <v>4499.9920000000002</v>
      </c>
    </row>
    <row r="14" spans="1:16" x14ac:dyDescent="0.25">
      <c r="A14" s="27">
        <v>2022</v>
      </c>
      <c r="B14" s="27">
        <v>107439</v>
      </c>
      <c r="C14" s="35" t="s">
        <v>18</v>
      </c>
      <c r="D14" s="27" t="s">
        <v>4</v>
      </c>
      <c r="E14" s="36">
        <v>-137.64000000000101</v>
      </c>
      <c r="F14" s="36">
        <v>859.54799999999898</v>
      </c>
      <c r="G14" s="36">
        <v>40.471999999998999</v>
      </c>
      <c r="H14" s="36">
        <v>47.2199999999997</v>
      </c>
      <c r="I14" s="36">
        <v>-57.928000000000502</v>
      </c>
      <c r="J14" s="36">
        <v>306.24799999999902</v>
      </c>
      <c r="K14" s="36">
        <v>64.879999999999498</v>
      </c>
      <c r="L14" s="36">
        <v>510.85999999999899</v>
      </c>
      <c r="M14" s="36">
        <v>926.72799999999904</v>
      </c>
      <c r="N14" s="36">
        <v>-13.7280000000002</v>
      </c>
      <c r="O14" s="36">
        <v>-140.764000000001</v>
      </c>
      <c r="P14" s="36">
        <v>179.74799999999999</v>
      </c>
    </row>
    <row r="15" spans="1:16" x14ac:dyDescent="0.25">
      <c r="A15" s="27">
        <v>2022</v>
      </c>
      <c r="B15" s="27">
        <v>107439</v>
      </c>
      <c r="C15" s="35" t="s">
        <v>18</v>
      </c>
      <c r="D15" s="27" t="s">
        <v>2</v>
      </c>
      <c r="E15" s="36">
        <v>920.35999999999899</v>
      </c>
      <c r="F15" s="36">
        <v>1742.548</v>
      </c>
      <c r="G15" s="36">
        <v>935.57199999999898</v>
      </c>
      <c r="H15" s="36">
        <v>666.82</v>
      </c>
      <c r="I15" s="36">
        <v>663.67200000000003</v>
      </c>
      <c r="J15" s="36">
        <v>1057.548</v>
      </c>
      <c r="K15" s="36">
        <v>662.48</v>
      </c>
      <c r="L15" s="36">
        <v>1243.46</v>
      </c>
      <c r="M15" s="36">
        <v>1462.328</v>
      </c>
      <c r="N15" s="36">
        <v>448.87200000000001</v>
      </c>
      <c r="O15" s="36">
        <v>321.83599999999899</v>
      </c>
      <c r="P15" s="36">
        <v>1171.348</v>
      </c>
    </row>
    <row r="16" spans="1:16" x14ac:dyDescent="0.25">
      <c r="A16" s="27">
        <v>2022</v>
      </c>
      <c r="B16" s="27">
        <v>107439</v>
      </c>
      <c r="C16" s="35" t="s">
        <v>21</v>
      </c>
      <c r="D16" s="27" t="s">
        <v>4</v>
      </c>
      <c r="E16" s="36">
        <v>1691.2639999999999</v>
      </c>
      <c r="F16" s="36">
        <v>1287.268</v>
      </c>
      <c r="G16" s="36">
        <v>386.611999999999</v>
      </c>
      <c r="H16" s="36">
        <v>458.59599999999898</v>
      </c>
      <c r="I16" s="36">
        <v>1020.54</v>
      </c>
      <c r="J16" s="36">
        <v>509.219999999999</v>
      </c>
      <c r="K16" s="36">
        <v>1162.7159999999999</v>
      </c>
      <c r="L16" s="36">
        <v>960.61599999999805</v>
      </c>
      <c r="M16" s="36">
        <v>1543.78</v>
      </c>
      <c r="N16" s="36">
        <v>572.96799999999701</v>
      </c>
      <c r="O16" s="36">
        <v>-73.536000000000897</v>
      </c>
      <c r="P16" s="36">
        <v>956.11199999999894</v>
      </c>
    </row>
    <row r="17" spans="1:16" x14ac:dyDescent="0.25">
      <c r="A17" s="27">
        <v>2022</v>
      </c>
      <c r="B17" s="27">
        <v>107439</v>
      </c>
      <c r="C17" s="35" t="s">
        <v>20</v>
      </c>
      <c r="D17" s="27" t="s">
        <v>4</v>
      </c>
      <c r="E17" s="36">
        <v>1872.268</v>
      </c>
      <c r="F17" s="36">
        <v>761.93599999999799</v>
      </c>
      <c r="G17" s="36">
        <v>797.48799999999903</v>
      </c>
      <c r="H17" s="36">
        <v>1748.904</v>
      </c>
      <c r="I17" s="36">
        <v>257.59599999999898</v>
      </c>
      <c r="J17" s="36">
        <v>2532.5839999999998</v>
      </c>
      <c r="K17" s="36">
        <v>200.71599999999799</v>
      </c>
      <c r="L17" s="36">
        <v>1420.5</v>
      </c>
      <c r="M17" s="36">
        <v>2021.74</v>
      </c>
      <c r="N17" s="36">
        <v>-179.02400000000199</v>
      </c>
      <c r="O17" s="36">
        <v>1420.5319999999999</v>
      </c>
      <c r="P17" s="36">
        <v>-377.76000000000101</v>
      </c>
    </row>
    <row r="18" spans="1:16" x14ac:dyDescent="0.25">
      <c r="A18" s="27">
        <v>2022</v>
      </c>
      <c r="B18" s="27">
        <v>107439</v>
      </c>
      <c r="C18" s="35" t="s">
        <v>21</v>
      </c>
      <c r="D18" s="27" t="s">
        <v>2</v>
      </c>
      <c r="E18" s="36">
        <v>2905.2640000000001</v>
      </c>
      <c r="F18" s="36">
        <v>2480.268</v>
      </c>
      <c r="G18" s="36">
        <v>1798.6120000000001</v>
      </c>
      <c r="H18" s="36">
        <v>1726.596</v>
      </c>
      <c r="I18" s="36">
        <v>2294.54</v>
      </c>
      <c r="J18" s="36">
        <v>1833.22</v>
      </c>
      <c r="K18" s="36">
        <v>2308.7159999999999</v>
      </c>
      <c r="L18" s="36">
        <v>2294.616</v>
      </c>
      <c r="M18" s="36">
        <v>2823.78</v>
      </c>
      <c r="N18" s="36">
        <v>1807.9680000000001</v>
      </c>
      <c r="O18" s="36">
        <v>1192.4639999999999</v>
      </c>
      <c r="P18" s="36">
        <v>2175.1120000000001</v>
      </c>
    </row>
    <row r="19" spans="1:16" x14ac:dyDescent="0.25">
      <c r="A19" s="27">
        <v>2022</v>
      </c>
      <c r="B19" s="27">
        <v>107439</v>
      </c>
      <c r="C19" s="35" t="s">
        <v>20</v>
      </c>
      <c r="D19" s="27" t="s">
        <v>2</v>
      </c>
      <c r="E19" s="36">
        <v>3324.268</v>
      </c>
      <c r="F19" s="36">
        <v>2055.5360000000001</v>
      </c>
      <c r="G19" s="36">
        <v>2404.288</v>
      </c>
      <c r="H19" s="36">
        <v>3228.5039999999999</v>
      </c>
      <c r="I19" s="36">
        <v>1614.796</v>
      </c>
      <c r="J19" s="36">
        <v>3990.5839999999998</v>
      </c>
      <c r="K19" s="36">
        <v>1662.316</v>
      </c>
      <c r="L19" s="36">
        <v>3068.1</v>
      </c>
      <c r="M19" s="36">
        <v>3454.54</v>
      </c>
      <c r="N19" s="36">
        <v>1269.376</v>
      </c>
      <c r="O19" s="36">
        <v>2795.732</v>
      </c>
      <c r="P19" s="36">
        <v>1106.6400000000001</v>
      </c>
    </row>
    <row r="20" spans="1:16" x14ac:dyDescent="0.25">
      <c r="A20" s="27">
        <v>2022</v>
      </c>
      <c r="B20" s="27">
        <v>107439</v>
      </c>
      <c r="C20" s="35" t="s">
        <v>18</v>
      </c>
      <c r="D20" s="27" t="s">
        <v>1</v>
      </c>
      <c r="E20" s="36">
        <v>5711.16</v>
      </c>
      <c r="F20" s="36">
        <v>9651.0480000000007</v>
      </c>
      <c r="G20" s="36">
        <v>9182.1720000000005</v>
      </c>
      <c r="H20" s="36">
        <v>3043.32</v>
      </c>
      <c r="I20" s="36">
        <v>3767.4720000000002</v>
      </c>
      <c r="J20" s="36">
        <v>6936.0479999999998</v>
      </c>
      <c r="K20" s="36">
        <v>4330.9799999999996</v>
      </c>
      <c r="L20" s="36">
        <v>5907.96</v>
      </c>
      <c r="M20" s="36">
        <v>7198.4279999999999</v>
      </c>
      <c r="N20" s="36">
        <v>2179.8719999999998</v>
      </c>
      <c r="O20" s="36">
        <v>12327.335999999999</v>
      </c>
      <c r="P20" s="36">
        <v>14031.048000000001</v>
      </c>
    </row>
    <row r="21" spans="1:16" x14ac:dyDescent="0.25">
      <c r="A21" s="27">
        <v>2022</v>
      </c>
      <c r="B21" s="27">
        <v>107439</v>
      </c>
      <c r="C21" s="35" t="s">
        <v>21</v>
      </c>
      <c r="D21" s="27" t="s">
        <v>1</v>
      </c>
      <c r="E21" s="36">
        <v>16614.563999999998</v>
      </c>
      <c r="F21" s="36">
        <v>13101.768</v>
      </c>
      <c r="G21" s="36">
        <v>11066.412</v>
      </c>
      <c r="H21" s="36">
        <v>9196.5959999999995</v>
      </c>
      <c r="I21" s="36">
        <v>12961.74</v>
      </c>
      <c r="J21" s="36">
        <v>10081.02</v>
      </c>
      <c r="K21" s="36">
        <v>14075.316000000001</v>
      </c>
      <c r="L21" s="36">
        <v>11722.116</v>
      </c>
      <c r="M21" s="36">
        <v>15105.18</v>
      </c>
      <c r="N21" s="36">
        <v>14144.868</v>
      </c>
      <c r="O21" s="36">
        <v>7499.3639999999996</v>
      </c>
      <c r="P21" s="36">
        <v>14961.611999999999</v>
      </c>
    </row>
    <row r="22" spans="1:16" x14ac:dyDescent="0.25">
      <c r="A22" s="27">
        <v>2022</v>
      </c>
      <c r="B22" s="27">
        <v>107439</v>
      </c>
      <c r="C22" s="35" t="s">
        <v>20</v>
      </c>
      <c r="D22" s="27" t="s">
        <v>1</v>
      </c>
      <c r="E22" s="36">
        <v>23827.367999999999</v>
      </c>
      <c r="F22" s="36">
        <v>14460.036</v>
      </c>
      <c r="G22" s="36">
        <v>17182.488000000001</v>
      </c>
      <c r="H22" s="36">
        <v>23637.504000000001</v>
      </c>
      <c r="I22" s="36">
        <v>9459.3960000000006</v>
      </c>
      <c r="J22" s="36">
        <v>21368.184000000001</v>
      </c>
      <c r="K22" s="36">
        <v>10939.716</v>
      </c>
      <c r="L22" s="36">
        <v>22800.3</v>
      </c>
      <c r="M22" s="36">
        <v>15744.84</v>
      </c>
      <c r="N22" s="36">
        <v>9955.7759999999907</v>
      </c>
      <c r="O22" s="36">
        <v>12857.232</v>
      </c>
      <c r="P22" s="36">
        <v>7308.84</v>
      </c>
    </row>
    <row r="23" spans="1:16" x14ac:dyDescent="0.25">
      <c r="A23" s="27">
        <v>2022</v>
      </c>
      <c r="B23" s="27">
        <v>110765</v>
      </c>
      <c r="C23" s="35" t="s">
        <v>22</v>
      </c>
      <c r="D23" s="27" t="s">
        <v>4</v>
      </c>
      <c r="E23" s="36">
        <v>10438.592000000001</v>
      </c>
      <c r="F23" s="36">
        <v>4872.5568000000003</v>
      </c>
      <c r="G23" s="36">
        <v>2825.6648</v>
      </c>
      <c r="H23" s="36">
        <v>5375.8663999999999</v>
      </c>
      <c r="I23" s="36">
        <v>7134.3759999999902</v>
      </c>
      <c r="J23" s="36">
        <v>2403.8168000000001</v>
      </c>
      <c r="K23" s="36">
        <v>2878.2015999999999</v>
      </c>
      <c r="L23" s="36">
        <v>1224.0103999999999</v>
      </c>
      <c r="M23" s="36">
        <v>2413.3775999999998</v>
      </c>
      <c r="N23" s="36">
        <v>3253.9088000000002</v>
      </c>
      <c r="O23" s="36">
        <v>3408.2872000000002</v>
      </c>
      <c r="P23" s="36">
        <v>5866.9967999999899</v>
      </c>
    </row>
    <row r="24" spans="1:16" x14ac:dyDescent="0.25">
      <c r="A24" s="27">
        <v>2022</v>
      </c>
      <c r="B24" s="27">
        <v>110765</v>
      </c>
      <c r="C24" s="35" t="s">
        <v>22</v>
      </c>
      <c r="D24" s="27" t="s">
        <v>2</v>
      </c>
      <c r="E24" s="36">
        <v>11515.992</v>
      </c>
      <c r="F24" s="36">
        <v>5764.3567999999996</v>
      </c>
      <c r="G24" s="36">
        <v>3511.6648</v>
      </c>
      <c r="H24" s="36">
        <v>6319.3663999999899</v>
      </c>
      <c r="I24" s="36">
        <v>7844.57599999999</v>
      </c>
      <c r="J24" s="36">
        <v>2678.2168000000001</v>
      </c>
      <c r="K24" s="36">
        <v>3500.0016000000001</v>
      </c>
      <c r="L24" s="36">
        <v>1916.6104</v>
      </c>
      <c r="M24" s="36">
        <v>3116.9776000000002</v>
      </c>
      <c r="N24" s="36">
        <v>3907.6088</v>
      </c>
      <c r="O24" s="36">
        <v>4060.8872000000001</v>
      </c>
      <c r="P24" s="36">
        <v>6881.2967999999901</v>
      </c>
    </row>
    <row r="25" spans="1:16" x14ac:dyDescent="0.25">
      <c r="A25" s="27">
        <v>2022</v>
      </c>
      <c r="B25" s="27">
        <v>110765</v>
      </c>
      <c r="C25" s="35" t="s">
        <v>22</v>
      </c>
      <c r="D25" s="27" t="s">
        <v>1</v>
      </c>
      <c r="E25" s="36">
        <v>41166.792000000001</v>
      </c>
      <c r="F25" s="36">
        <v>18867.4568</v>
      </c>
      <c r="G25" s="36">
        <v>14665.4648</v>
      </c>
      <c r="H25" s="36">
        <v>24240.966400000001</v>
      </c>
      <c r="I25" s="36">
        <v>25622.876</v>
      </c>
      <c r="J25" s="36">
        <v>10389.2168</v>
      </c>
      <c r="K25" s="36">
        <v>13742.2016</v>
      </c>
      <c r="L25" s="36">
        <v>12912.7104</v>
      </c>
      <c r="M25" s="36">
        <v>12301.077600000001</v>
      </c>
      <c r="N25" s="36">
        <v>15454.808800000001</v>
      </c>
      <c r="O25" s="36">
        <v>20950.4872</v>
      </c>
      <c r="P25" s="36">
        <v>32894.496800000001</v>
      </c>
    </row>
    <row r="26" spans="1:16" x14ac:dyDescent="0.25">
      <c r="A26" s="27">
        <v>2022</v>
      </c>
      <c r="B26" s="27">
        <v>113724</v>
      </c>
      <c r="C26" s="35" t="s">
        <v>20</v>
      </c>
      <c r="D26" s="27" t="s">
        <v>4</v>
      </c>
      <c r="E26" s="36">
        <v>-108.548</v>
      </c>
      <c r="F26" s="36">
        <v>360.608</v>
      </c>
      <c r="G26" s="36">
        <v>1004.436</v>
      </c>
      <c r="H26" s="36">
        <v>1103.8</v>
      </c>
      <c r="I26" s="36">
        <v>2265.8560000000002</v>
      </c>
      <c r="J26" s="36">
        <v>-11.523999999999999</v>
      </c>
      <c r="K26" s="36">
        <v>2559.2919999999999</v>
      </c>
      <c r="L26" s="36">
        <v>-5.71199999999999</v>
      </c>
      <c r="M26" s="36">
        <v>1114.136</v>
      </c>
      <c r="N26" s="36">
        <v>47.603999999999999</v>
      </c>
      <c r="O26" s="36">
        <v>442.42</v>
      </c>
      <c r="P26" s="36">
        <v>455.976</v>
      </c>
    </row>
    <row r="27" spans="1:16" x14ac:dyDescent="0.25">
      <c r="A27" s="27">
        <v>2022</v>
      </c>
      <c r="B27" s="27">
        <v>113724</v>
      </c>
      <c r="C27" s="35" t="s">
        <v>20</v>
      </c>
      <c r="D27" s="27" t="s">
        <v>2</v>
      </c>
      <c r="E27" s="36">
        <v>96.652000000000001</v>
      </c>
      <c r="F27" s="36">
        <v>565.80799999999999</v>
      </c>
      <c r="G27" s="36">
        <v>1292.4359999999999</v>
      </c>
      <c r="H27" s="36">
        <v>1318.6</v>
      </c>
      <c r="I27" s="36">
        <v>2759.056</v>
      </c>
      <c r="J27" s="36">
        <v>198.476</v>
      </c>
      <c r="K27" s="36">
        <v>3080.0920000000001</v>
      </c>
      <c r="L27" s="36">
        <v>209.08799999999999</v>
      </c>
      <c r="M27" s="36">
        <v>1470.5360000000001</v>
      </c>
      <c r="N27" s="36">
        <v>260.00400000000002</v>
      </c>
      <c r="O27" s="36">
        <v>603.22</v>
      </c>
      <c r="P27" s="36">
        <v>665.976</v>
      </c>
    </row>
    <row r="28" spans="1:16" x14ac:dyDescent="0.25">
      <c r="A28" s="27">
        <v>2022</v>
      </c>
      <c r="B28" s="27">
        <v>113724</v>
      </c>
      <c r="C28" s="35" t="s">
        <v>20</v>
      </c>
      <c r="D28" s="27" t="s">
        <v>1</v>
      </c>
      <c r="E28" s="36">
        <v>350.35199999999998</v>
      </c>
      <c r="F28" s="36">
        <v>1263.808</v>
      </c>
      <c r="G28" s="36">
        <v>3506.7359999999999</v>
      </c>
      <c r="H28" s="36">
        <v>3183.6</v>
      </c>
      <c r="I28" s="36">
        <v>6878.2560000000003</v>
      </c>
      <c r="J28" s="36">
        <v>558.17600000000004</v>
      </c>
      <c r="K28" s="36">
        <v>9179.3919999999998</v>
      </c>
      <c r="L28" s="36">
        <v>585.48800000000006</v>
      </c>
      <c r="M28" s="36">
        <v>3775.5360000000001</v>
      </c>
      <c r="N28" s="36">
        <v>609.50400000000002</v>
      </c>
      <c r="O28" s="36">
        <v>1359.52</v>
      </c>
      <c r="P28" s="36">
        <v>1759.7760000000001</v>
      </c>
    </row>
    <row r="29" spans="1:16" x14ac:dyDescent="0.25">
      <c r="A29" s="27">
        <v>2022</v>
      </c>
      <c r="B29" s="27">
        <v>114251</v>
      </c>
      <c r="C29" s="35" t="s">
        <v>20</v>
      </c>
      <c r="D29" s="27" t="s">
        <v>2</v>
      </c>
      <c r="E29" s="36">
        <v>0</v>
      </c>
      <c r="F29" s="36">
        <v>0</v>
      </c>
      <c r="G29" s="36">
        <v>0</v>
      </c>
      <c r="H29" s="36">
        <v>0</v>
      </c>
      <c r="I29" s="36">
        <v>0</v>
      </c>
      <c r="J29" s="36">
        <v>0</v>
      </c>
      <c r="K29" s="36">
        <v>0</v>
      </c>
      <c r="L29" s="36">
        <v>155.636</v>
      </c>
      <c r="M29" s="36">
        <v>0</v>
      </c>
      <c r="N29" s="36">
        <v>0</v>
      </c>
      <c r="O29" s="36">
        <v>61.667999999999999</v>
      </c>
      <c r="P29" s="36">
        <v>0</v>
      </c>
    </row>
    <row r="30" spans="1:16" x14ac:dyDescent="0.25">
      <c r="A30" s="27">
        <v>2022</v>
      </c>
      <c r="B30" s="27">
        <v>114251</v>
      </c>
      <c r="C30" s="35" t="s">
        <v>20</v>
      </c>
      <c r="D30" s="27" t="s">
        <v>4</v>
      </c>
      <c r="E30" s="36">
        <v>0</v>
      </c>
      <c r="F30" s="36">
        <v>0</v>
      </c>
      <c r="G30" s="36">
        <v>0</v>
      </c>
      <c r="H30" s="36">
        <v>0</v>
      </c>
      <c r="I30" s="36">
        <v>0</v>
      </c>
      <c r="J30" s="36">
        <v>0</v>
      </c>
      <c r="K30" s="36">
        <v>0</v>
      </c>
      <c r="L30" s="36">
        <v>14.036</v>
      </c>
      <c r="M30" s="36">
        <v>0</v>
      </c>
      <c r="N30" s="36">
        <v>0</v>
      </c>
      <c r="O30" s="36">
        <v>-9.1319999999999801</v>
      </c>
      <c r="P30" s="36">
        <v>0</v>
      </c>
    </row>
    <row r="31" spans="1:16" x14ac:dyDescent="0.25">
      <c r="A31" s="27">
        <v>2022</v>
      </c>
      <c r="B31" s="27">
        <v>114251</v>
      </c>
      <c r="C31" s="35" t="s">
        <v>20</v>
      </c>
      <c r="D31" s="27" t="s">
        <v>1</v>
      </c>
      <c r="E31" s="36">
        <v>0</v>
      </c>
      <c r="F31" s="36">
        <v>0</v>
      </c>
      <c r="G31" s="36">
        <v>0</v>
      </c>
      <c r="H31" s="36">
        <v>0</v>
      </c>
      <c r="I31" s="36">
        <v>0</v>
      </c>
      <c r="J31" s="36">
        <v>0</v>
      </c>
      <c r="K31" s="36">
        <v>0</v>
      </c>
      <c r="L31" s="36">
        <v>398.33600000000001</v>
      </c>
      <c r="M31" s="36">
        <v>0</v>
      </c>
      <c r="N31" s="36">
        <v>0</v>
      </c>
      <c r="O31" s="36">
        <v>159.96799999999999</v>
      </c>
      <c r="P31" s="36">
        <v>0</v>
      </c>
    </row>
    <row r="32" spans="1:16" x14ac:dyDescent="0.25">
      <c r="A32" s="27">
        <v>2022</v>
      </c>
      <c r="B32" s="27">
        <v>116138</v>
      </c>
      <c r="C32" s="35" t="s">
        <v>22</v>
      </c>
      <c r="D32" s="27" t="s">
        <v>4</v>
      </c>
      <c r="E32" s="36">
        <v>0</v>
      </c>
      <c r="F32" s="36">
        <v>112.66</v>
      </c>
      <c r="G32" s="36">
        <v>303.20999999999998</v>
      </c>
      <c r="H32" s="36">
        <v>-68.999999999999901</v>
      </c>
      <c r="I32" s="36">
        <v>0</v>
      </c>
      <c r="J32" s="36">
        <v>-85.561999999999998</v>
      </c>
      <c r="K32" s="36">
        <v>-45.484000000000002</v>
      </c>
      <c r="L32" s="36">
        <v>28.932000000000201</v>
      </c>
      <c r="M32" s="36">
        <v>-32.239999999999903</v>
      </c>
      <c r="N32" s="36">
        <v>-25.919999999999899</v>
      </c>
      <c r="O32" s="36">
        <v>-61.148000000000003</v>
      </c>
      <c r="P32" s="36">
        <v>-60.393999999999998</v>
      </c>
    </row>
    <row r="33" spans="1:16" x14ac:dyDescent="0.25">
      <c r="A33" s="27">
        <v>2022</v>
      </c>
      <c r="B33" s="27">
        <v>116138</v>
      </c>
      <c r="C33" s="35" t="s">
        <v>22</v>
      </c>
      <c r="D33" s="27" t="s">
        <v>2</v>
      </c>
      <c r="E33" s="36">
        <v>0</v>
      </c>
      <c r="F33" s="36">
        <v>179.06</v>
      </c>
      <c r="G33" s="36">
        <v>518.91</v>
      </c>
      <c r="H33" s="36">
        <v>61.600000000000101</v>
      </c>
      <c r="I33" s="36">
        <v>0</v>
      </c>
      <c r="J33" s="36">
        <v>45.037999999999997</v>
      </c>
      <c r="K33" s="36">
        <v>20.916</v>
      </c>
      <c r="L33" s="36">
        <v>157.33199999999999</v>
      </c>
      <c r="M33" s="36">
        <v>118.16</v>
      </c>
      <c r="N33" s="36">
        <v>102.48</v>
      </c>
      <c r="O33" s="36">
        <v>3.052</v>
      </c>
      <c r="P33" s="36">
        <v>6.00600000000001</v>
      </c>
    </row>
    <row r="34" spans="1:16" x14ac:dyDescent="0.25">
      <c r="A34" s="27">
        <v>2022</v>
      </c>
      <c r="B34" s="27">
        <v>116138</v>
      </c>
      <c r="C34" s="35" t="s">
        <v>22</v>
      </c>
      <c r="D34" s="27" t="s">
        <v>1</v>
      </c>
      <c r="E34" s="36">
        <v>0</v>
      </c>
      <c r="F34" s="36">
        <v>1458.06</v>
      </c>
      <c r="G34" s="36">
        <v>4225.41</v>
      </c>
      <c r="H34" s="36">
        <v>501.6</v>
      </c>
      <c r="I34" s="36">
        <v>0</v>
      </c>
      <c r="J34" s="36">
        <v>366.738</v>
      </c>
      <c r="K34" s="36">
        <v>170.316</v>
      </c>
      <c r="L34" s="36">
        <v>1281.1320000000001</v>
      </c>
      <c r="M34" s="36">
        <v>962.16</v>
      </c>
      <c r="N34" s="36">
        <v>834.48</v>
      </c>
      <c r="O34" s="36">
        <v>24.852</v>
      </c>
      <c r="P34" s="36">
        <v>48.905999999999999</v>
      </c>
    </row>
    <row r="35" spans="1:16" x14ac:dyDescent="0.25">
      <c r="A35" s="27">
        <v>2022</v>
      </c>
      <c r="B35" s="27">
        <v>116138</v>
      </c>
      <c r="C35" s="35" t="s">
        <v>21</v>
      </c>
      <c r="D35" s="27" t="s">
        <v>4</v>
      </c>
      <c r="E35" s="36">
        <v>89.318000000000197</v>
      </c>
      <c r="F35" s="36">
        <v>-76.599999999999994</v>
      </c>
      <c r="G35" s="36">
        <v>-54.5</v>
      </c>
      <c r="H35" s="36">
        <v>-14.64</v>
      </c>
      <c r="I35" s="36">
        <v>20.074000000000201</v>
      </c>
      <c r="J35" s="36">
        <v>-18</v>
      </c>
      <c r="K35" s="36">
        <v>-103.47</v>
      </c>
      <c r="L35" s="36">
        <v>-67.109999999999602</v>
      </c>
      <c r="M35" s="36">
        <v>-53.063999999999801</v>
      </c>
      <c r="N35" s="36">
        <v>-71.245999999999796</v>
      </c>
      <c r="O35" s="36">
        <v>-6.7739999999998401</v>
      </c>
      <c r="P35" s="36">
        <v>185.92599999999999</v>
      </c>
    </row>
    <row r="36" spans="1:16" x14ac:dyDescent="0.25">
      <c r="A36" s="27">
        <v>2022</v>
      </c>
      <c r="B36" s="27">
        <v>116138</v>
      </c>
      <c r="C36" s="35" t="s">
        <v>21</v>
      </c>
      <c r="D36" s="27" t="s">
        <v>2</v>
      </c>
      <c r="E36" s="36">
        <v>353.31799999999998</v>
      </c>
      <c r="F36" s="36">
        <v>43.4</v>
      </c>
      <c r="G36" s="36">
        <v>3.5</v>
      </c>
      <c r="H36" s="36">
        <v>45.36</v>
      </c>
      <c r="I36" s="36">
        <v>200.07400000000001</v>
      </c>
      <c r="J36" s="36">
        <v>42</v>
      </c>
      <c r="K36" s="36">
        <v>12.53</v>
      </c>
      <c r="L36" s="36">
        <v>190.89</v>
      </c>
      <c r="M36" s="36">
        <v>250.93600000000001</v>
      </c>
      <c r="N36" s="36">
        <v>166.75399999999999</v>
      </c>
      <c r="O36" s="36">
        <v>233.226</v>
      </c>
      <c r="P36" s="36">
        <v>261.92599999999999</v>
      </c>
    </row>
    <row r="37" spans="1:16" x14ac:dyDescent="0.25">
      <c r="A37" s="27">
        <v>2022</v>
      </c>
      <c r="B37" s="27">
        <v>116138</v>
      </c>
      <c r="C37" s="35" t="s">
        <v>20</v>
      </c>
      <c r="D37" s="27" t="s">
        <v>4</v>
      </c>
      <c r="E37" s="36">
        <v>2377.9259999999999</v>
      </c>
      <c r="F37" s="36">
        <v>644.61200000000304</v>
      </c>
      <c r="G37" s="36">
        <v>1371.9359999999999</v>
      </c>
      <c r="H37" s="36">
        <v>1345.1759999999999</v>
      </c>
      <c r="I37" s="36">
        <v>1787.856</v>
      </c>
      <c r="J37" s="36">
        <v>3812.96200000001</v>
      </c>
      <c r="K37" s="36">
        <v>1046.78</v>
      </c>
      <c r="L37" s="36">
        <v>1139.93</v>
      </c>
      <c r="M37" s="36">
        <v>1788.106</v>
      </c>
      <c r="N37" s="36">
        <v>2313.0079999999998</v>
      </c>
      <c r="O37" s="36">
        <v>2043.43</v>
      </c>
      <c r="P37" s="36">
        <v>1630.98</v>
      </c>
    </row>
    <row r="38" spans="1:16" x14ac:dyDescent="0.25">
      <c r="A38" s="27">
        <v>2022</v>
      </c>
      <c r="B38" s="27">
        <v>116138</v>
      </c>
      <c r="C38" s="35" t="s">
        <v>21</v>
      </c>
      <c r="D38" s="27" t="s">
        <v>1</v>
      </c>
      <c r="E38" s="36">
        <v>2877.018</v>
      </c>
      <c r="F38" s="36">
        <v>353.4</v>
      </c>
      <c r="G38" s="36">
        <v>28.5</v>
      </c>
      <c r="H38" s="36">
        <v>369.36</v>
      </c>
      <c r="I38" s="36">
        <v>1629.174</v>
      </c>
      <c r="J38" s="36">
        <v>342</v>
      </c>
      <c r="K38" s="36">
        <v>102.03</v>
      </c>
      <c r="L38" s="36">
        <v>1554.39</v>
      </c>
      <c r="M38" s="36">
        <v>2043.336</v>
      </c>
      <c r="N38" s="36">
        <v>1357.854</v>
      </c>
      <c r="O38" s="36">
        <v>1899.126</v>
      </c>
      <c r="P38" s="36">
        <v>2132.826</v>
      </c>
    </row>
    <row r="39" spans="1:16" x14ac:dyDescent="0.25">
      <c r="A39" s="27">
        <v>2022</v>
      </c>
      <c r="B39" s="27">
        <v>116138</v>
      </c>
      <c r="C39" s="35" t="s">
        <v>20</v>
      </c>
      <c r="D39" s="27" t="s">
        <v>2</v>
      </c>
      <c r="E39" s="36">
        <v>3876.7260000000001</v>
      </c>
      <c r="F39" s="36">
        <v>2138.6120000000001</v>
      </c>
      <c r="G39" s="36">
        <v>3041.136</v>
      </c>
      <c r="H39" s="36">
        <v>2882.3760000000002</v>
      </c>
      <c r="I39" s="36">
        <v>3375.4560000000001</v>
      </c>
      <c r="J39" s="36">
        <v>5473.7620000000097</v>
      </c>
      <c r="K39" s="36">
        <v>2449.58</v>
      </c>
      <c r="L39" s="36">
        <v>2755.13</v>
      </c>
      <c r="M39" s="36">
        <v>3370.9059999999999</v>
      </c>
      <c r="N39" s="36">
        <v>3811.808</v>
      </c>
      <c r="O39" s="36">
        <v>3581.83</v>
      </c>
      <c r="P39" s="36">
        <v>3187.38</v>
      </c>
    </row>
    <row r="40" spans="1:16" x14ac:dyDescent="0.25">
      <c r="A40" s="27">
        <v>2022</v>
      </c>
      <c r="B40" s="27">
        <v>116138</v>
      </c>
      <c r="C40" s="35" t="s">
        <v>20</v>
      </c>
      <c r="D40" s="27" t="s">
        <v>1</v>
      </c>
      <c r="E40" s="36">
        <v>31567.626</v>
      </c>
      <c r="F40" s="36">
        <v>17414.412</v>
      </c>
      <c r="G40" s="36">
        <v>24763.536</v>
      </c>
      <c r="H40" s="36">
        <v>23470.776000000002</v>
      </c>
      <c r="I40" s="36">
        <v>27485.856</v>
      </c>
      <c r="J40" s="36">
        <v>44572.061999999998</v>
      </c>
      <c r="K40" s="36">
        <v>19946.580000000002</v>
      </c>
      <c r="L40" s="36">
        <v>22434.63</v>
      </c>
      <c r="M40" s="36">
        <v>27448.806</v>
      </c>
      <c r="N40" s="36">
        <v>31039.008000000002</v>
      </c>
      <c r="O40" s="36">
        <v>29166.33</v>
      </c>
      <c r="P40" s="36">
        <v>25954.38</v>
      </c>
    </row>
    <row r="41" spans="1:16" x14ac:dyDescent="0.25">
      <c r="A41" s="27">
        <v>2022</v>
      </c>
      <c r="B41" s="27">
        <v>117127</v>
      </c>
      <c r="C41" s="35" t="s">
        <v>20</v>
      </c>
      <c r="D41" s="27" t="s">
        <v>4</v>
      </c>
      <c r="E41" s="36">
        <v>8.1520000000000206</v>
      </c>
      <c r="F41" s="36">
        <v>1183.4359999999999</v>
      </c>
      <c r="G41" s="36">
        <v>1021.12</v>
      </c>
      <c r="H41" s="36">
        <v>41.567999999999998</v>
      </c>
      <c r="I41" s="36">
        <v>-17.416</v>
      </c>
      <c r="J41" s="36">
        <v>-50.663999999999902</v>
      </c>
      <c r="K41" s="36">
        <v>637.32799999999997</v>
      </c>
      <c r="L41" s="36">
        <v>786.98400000000004</v>
      </c>
      <c r="M41" s="36">
        <v>-138.964</v>
      </c>
      <c r="N41" s="36">
        <v>7.1520000000000197</v>
      </c>
      <c r="O41" s="36">
        <v>2715.9079999999999</v>
      </c>
      <c r="P41" s="36">
        <v>993.88800000000003</v>
      </c>
    </row>
    <row r="42" spans="1:16" x14ac:dyDescent="0.25">
      <c r="A42" s="27">
        <v>2022</v>
      </c>
      <c r="B42" s="27">
        <v>117127</v>
      </c>
      <c r="C42" s="35" t="s">
        <v>20</v>
      </c>
      <c r="D42" s="27" t="s">
        <v>2</v>
      </c>
      <c r="E42" s="36">
        <v>144.952</v>
      </c>
      <c r="F42" s="36">
        <v>1628.636</v>
      </c>
      <c r="G42" s="36">
        <v>1372.72</v>
      </c>
      <c r="H42" s="36">
        <v>109.968</v>
      </c>
      <c r="I42" s="36">
        <v>50.984000000000002</v>
      </c>
      <c r="J42" s="36">
        <v>88.536000000000101</v>
      </c>
      <c r="K42" s="36">
        <v>849.72799999999995</v>
      </c>
      <c r="L42" s="36">
        <v>928.58399999999995</v>
      </c>
      <c r="M42" s="36">
        <v>68.635999999999996</v>
      </c>
      <c r="N42" s="36">
        <v>143.952</v>
      </c>
      <c r="O42" s="36">
        <v>3374.7080000000001</v>
      </c>
      <c r="P42" s="36">
        <v>1345.4880000000001</v>
      </c>
    </row>
    <row r="43" spans="1:16" x14ac:dyDescent="0.25">
      <c r="A43" s="27">
        <v>2022</v>
      </c>
      <c r="B43" s="27">
        <v>117127</v>
      </c>
      <c r="C43" s="35" t="s">
        <v>20</v>
      </c>
      <c r="D43" s="27" t="s">
        <v>1</v>
      </c>
      <c r="E43" s="36">
        <v>447.952</v>
      </c>
      <c r="F43" s="36">
        <v>4520.3360000000002</v>
      </c>
      <c r="G43" s="36">
        <v>3634.72</v>
      </c>
      <c r="H43" s="36">
        <v>287.96800000000002</v>
      </c>
      <c r="I43" s="36">
        <v>111.98399999999999</v>
      </c>
      <c r="J43" s="36">
        <v>439.93599999999998</v>
      </c>
      <c r="K43" s="36">
        <v>1935.7280000000001</v>
      </c>
      <c r="L43" s="36">
        <v>3855.5839999999998</v>
      </c>
      <c r="M43" s="36">
        <v>159.93600000000001</v>
      </c>
      <c r="N43" s="36">
        <v>431.952</v>
      </c>
      <c r="O43" s="36">
        <v>10107.808000000001</v>
      </c>
      <c r="P43" s="36">
        <v>3016.288</v>
      </c>
    </row>
    <row r="44" spans="1:16" x14ac:dyDescent="0.25">
      <c r="A44" s="27">
        <v>2022</v>
      </c>
      <c r="B44" s="27">
        <v>119707</v>
      </c>
      <c r="C44" s="35" t="s">
        <v>23</v>
      </c>
      <c r="D44" s="27" t="s">
        <v>2</v>
      </c>
      <c r="E44" s="36">
        <v>0</v>
      </c>
      <c r="F44" s="36">
        <v>0</v>
      </c>
      <c r="G44" s="36">
        <v>0</v>
      </c>
      <c r="H44" s="36">
        <v>0</v>
      </c>
      <c r="I44" s="36">
        <v>0</v>
      </c>
      <c r="J44" s="36">
        <v>0</v>
      </c>
      <c r="K44" s="36">
        <v>583.50800000000004</v>
      </c>
      <c r="L44" s="36">
        <v>414.85599999999999</v>
      </c>
      <c r="M44" s="36">
        <v>0</v>
      </c>
      <c r="N44" s="36">
        <v>122.02</v>
      </c>
      <c r="O44" s="36">
        <v>13.368</v>
      </c>
      <c r="P44" s="36">
        <v>0</v>
      </c>
    </row>
    <row r="45" spans="1:16" x14ac:dyDescent="0.25">
      <c r="A45" s="27">
        <v>2022</v>
      </c>
      <c r="B45" s="27">
        <v>119707</v>
      </c>
      <c r="C45" s="35" t="s">
        <v>23</v>
      </c>
      <c r="D45" s="27" t="s">
        <v>4</v>
      </c>
      <c r="E45" s="36">
        <v>0</v>
      </c>
      <c r="F45" s="36">
        <v>0</v>
      </c>
      <c r="G45" s="36">
        <v>0</v>
      </c>
      <c r="H45" s="36">
        <v>0</v>
      </c>
      <c r="I45" s="36">
        <v>0</v>
      </c>
      <c r="J45" s="36">
        <v>0</v>
      </c>
      <c r="K45" s="36">
        <v>506.00799999999998</v>
      </c>
      <c r="L45" s="36">
        <v>119.85599999999999</v>
      </c>
      <c r="M45" s="36">
        <v>0</v>
      </c>
      <c r="N45" s="36">
        <v>-25.48</v>
      </c>
      <c r="O45" s="36">
        <v>-59.131999999999998</v>
      </c>
      <c r="P45" s="36">
        <v>0</v>
      </c>
    </row>
    <row r="46" spans="1:16" x14ac:dyDescent="0.25">
      <c r="A46" s="27">
        <v>2022</v>
      </c>
      <c r="B46" s="27">
        <v>119707</v>
      </c>
      <c r="C46" s="35" t="s">
        <v>23</v>
      </c>
      <c r="D46" s="27" t="s">
        <v>1</v>
      </c>
      <c r="E46" s="36">
        <v>0</v>
      </c>
      <c r="F46" s="36">
        <v>0</v>
      </c>
      <c r="G46" s="36">
        <v>0</v>
      </c>
      <c r="H46" s="36">
        <v>0</v>
      </c>
      <c r="I46" s="36">
        <v>0</v>
      </c>
      <c r="J46" s="36">
        <v>0</v>
      </c>
      <c r="K46" s="36">
        <v>1468.6079999999999</v>
      </c>
      <c r="L46" s="36">
        <v>1215.856</v>
      </c>
      <c r="M46" s="36">
        <v>0</v>
      </c>
      <c r="N46" s="36">
        <v>267.12</v>
      </c>
      <c r="O46" s="36">
        <v>28.768000000000001</v>
      </c>
      <c r="P46" s="36">
        <v>0</v>
      </c>
    </row>
    <row r="47" spans="1:16" x14ac:dyDescent="0.25">
      <c r="A47" s="27">
        <v>2022</v>
      </c>
      <c r="B47" s="27">
        <v>122003</v>
      </c>
      <c r="C47" s="35" t="s">
        <v>22</v>
      </c>
      <c r="D47" s="27" t="s">
        <v>4</v>
      </c>
      <c r="E47" s="36">
        <v>-45.963999999999999</v>
      </c>
      <c r="F47" s="36">
        <v>0</v>
      </c>
      <c r="G47" s="36">
        <v>37.768000000000001</v>
      </c>
      <c r="H47" s="36">
        <v>49.335999999999999</v>
      </c>
      <c r="I47" s="36">
        <v>0</v>
      </c>
      <c r="J47" s="36">
        <v>-50.031999999999996</v>
      </c>
      <c r="K47" s="36">
        <v>0</v>
      </c>
      <c r="L47" s="36">
        <v>211.32</v>
      </c>
      <c r="M47" s="36">
        <v>507.79199999999997</v>
      </c>
      <c r="N47" s="36">
        <v>-10.432</v>
      </c>
      <c r="O47" s="36">
        <v>0</v>
      </c>
      <c r="P47" s="36">
        <v>-3.6480000000000001</v>
      </c>
    </row>
    <row r="48" spans="1:16" x14ac:dyDescent="0.25">
      <c r="A48" s="27">
        <v>2022</v>
      </c>
      <c r="B48" s="27">
        <v>122003</v>
      </c>
      <c r="C48" s="35" t="s">
        <v>22</v>
      </c>
      <c r="D48" s="27" t="s">
        <v>2</v>
      </c>
      <c r="E48" s="36">
        <v>22.635999999999999</v>
      </c>
      <c r="F48" s="36">
        <v>0</v>
      </c>
      <c r="G48" s="36">
        <v>101.968</v>
      </c>
      <c r="H48" s="36">
        <v>117.93600000000001</v>
      </c>
      <c r="I48" s="36">
        <v>0</v>
      </c>
      <c r="J48" s="36">
        <v>14.167999999999999</v>
      </c>
      <c r="K48" s="36">
        <v>0</v>
      </c>
      <c r="L48" s="36">
        <v>279.92</v>
      </c>
      <c r="M48" s="36">
        <v>574.19200000000001</v>
      </c>
      <c r="N48" s="36">
        <v>55.968000000000004</v>
      </c>
      <c r="O48" s="36">
        <v>0</v>
      </c>
      <c r="P48" s="36">
        <v>62.752000000000002</v>
      </c>
    </row>
    <row r="49" spans="1:16" x14ac:dyDescent="0.25">
      <c r="A49" s="27">
        <v>2022</v>
      </c>
      <c r="B49" s="27">
        <v>122003</v>
      </c>
      <c r="C49" s="35" t="s">
        <v>22</v>
      </c>
      <c r="D49" s="27" t="s">
        <v>1</v>
      </c>
      <c r="E49" s="36">
        <v>62.335999999999999</v>
      </c>
      <c r="F49" s="36">
        <v>0</v>
      </c>
      <c r="G49" s="36">
        <v>223.96799999999999</v>
      </c>
      <c r="H49" s="36">
        <v>287.93599999999998</v>
      </c>
      <c r="I49" s="36">
        <v>0</v>
      </c>
      <c r="J49" s="36">
        <v>31.968</v>
      </c>
      <c r="K49" s="36">
        <v>0</v>
      </c>
      <c r="L49" s="36">
        <v>719.92</v>
      </c>
      <c r="M49" s="36">
        <v>1263.7919999999999</v>
      </c>
      <c r="N49" s="36">
        <v>143.96799999999999</v>
      </c>
      <c r="O49" s="36">
        <v>0</v>
      </c>
      <c r="P49" s="36">
        <v>179.15199999999999</v>
      </c>
    </row>
    <row r="50" spans="1:16" x14ac:dyDescent="0.25">
      <c r="A50" s="27">
        <v>2022</v>
      </c>
      <c r="B50" s="27">
        <v>123654</v>
      </c>
      <c r="C50" s="35" t="s">
        <v>20</v>
      </c>
      <c r="D50" s="27" t="s">
        <v>4</v>
      </c>
      <c r="E50" s="36">
        <v>4480.8940000000002</v>
      </c>
      <c r="F50" s="36">
        <v>5414.9210000000003</v>
      </c>
      <c r="G50" s="36">
        <v>2510.4830000000002</v>
      </c>
      <c r="H50" s="36">
        <v>7894.48</v>
      </c>
      <c r="I50" s="36">
        <v>3756.6590000000001</v>
      </c>
      <c r="J50" s="36">
        <v>3817.107</v>
      </c>
      <c r="K50" s="36">
        <v>5398.8810000000003</v>
      </c>
      <c r="L50" s="36">
        <v>2424.1790000000001</v>
      </c>
      <c r="M50" s="36">
        <v>5157.5169999999998</v>
      </c>
      <c r="N50" s="36">
        <v>1762.6469999999999</v>
      </c>
      <c r="O50" s="36">
        <v>3755.6930000000002</v>
      </c>
      <c r="P50" s="36">
        <v>4100.8509999999997</v>
      </c>
    </row>
    <row r="51" spans="1:16" x14ac:dyDescent="0.25">
      <c r="A51" s="27">
        <v>2022</v>
      </c>
      <c r="B51" s="27">
        <v>123654</v>
      </c>
      <c r="C51" s="35" t="s">
        <v>20</v>
      </c>
      <c r="D51" s="27" t="s">
        <v>2</v>
      </c>
      <c r="E51" s="36">
        <v>5664.0940000000001</v>
      </c>
      <c r="F51" s="36">
        <v>6822.5209999999997</v>
      </c>
      <c r="G51" s="36">
        <v>3894.0830000000001</v>
      </c>
      <c r="H51" s="36">
        <v>9182.08</v>
      </c>
      <c r="I51" s="36">
        <v>5040.6589999999997</v>
      </c>
      <c r="J51" s="36">
        <v>5158.7070000000003</v>
      </c>
      <c r="K51" s="36">
        <v>6792.0810000000001</v>
      </c>
      <c r="L51" s="36">
        <v>3658.9789999999998</v>
      </c>
      <c r="M51" s="36">
        <v>6388.7169999999996</v>
      </c>
      <c r="N51" s="36">
        <v>2929.047</v>
      </c>
      <c r="O51" s="36">
        <v>4874.0929999999998</v>
      </c>
      <c r="P51" s="36">
        <v>5662.0510000000004</v>
      </c>
    </row>
    <row r="52" spans="1:16" x14ac:dyDescent="0.25">
      <c r="A52" s="27">
        <v>2022</v>
      </c>
      <c r="B52" s="27">
        <v>123654</v>
      </c>
      <c r="C52" s="35" t="s">
        <v>20</v>
      </c>
      <c r="D52" s="27" t="s">
        <v>1</v>
      </c>
      <c r="E52" s="36">
        <v>25672.894</v>
      </c>
      <c r="F52" s="36">
        <v>29178.721000000001</v>
      </c>
      <c r="G52" s="36">
        <v>16785.483</v>
      </c>
      <c r="H52" s="36">
        <v>39211.379999999997</v>
      </c>
      <c r="I52" s="36">
        <v>26026.559000000001</v>
      </c>
      <c r="J52" s="36">
        <v>23568.206999999999</v>
      </c>
      <c r="K52" s="36">
        <v>35183.680999999997</v>
      </c>
      <c r="L52" s="36">
        <v>18487.079000000002</v>
      </c>
      <c r="M52" s="36">
        <v>24787.217000000001</v>
      </c>
      <c r="N52" s="36">
        <v>14504.347</v>
      </c>
      <c r="O52" s="36">
        <v>21966.893</v>
      </c>
      <c r="P52" s="36">
        <v>28682.251</v>
      </c>
    </row>
    <row r="53" spans="1:16" x14ac:dyDescent="0.25">
      <c r="A53" s="27">
        <v>2022</v>
      </c>
      <c r="B53" s="27">
        <v>126102</v>
      </c>
      <c r="C53" s="35" t="s">
        <v>22</v>
      </c>
      <c r="D53" s="27" t="s">
        <v>4</v>
      </c>
      <c r="E53" s="36">
        <v>0</v>
      </c>
      <c r="F53" s="36">
        <v>88.352000000000004</v>
      </c>
      <c r="G53" s="36">
        <v>39.567999999999998</v>
      </c>
      <c r="H53" s="36">
        <v>88.352000000000004</v>
      </c>
      <c r="I53" s="36">
        <v>0</v>
      </c>
      <c r="J53" s="36">
        <v>-11.164</v>
      </c>
      <c r="K53" s="36">
        <v>520.87599999999998</v>
      </c>
      <c r="L53" s="36">
        <v>21.92</v>
      </c>
      <c r="M53" s="36">
        <v>0</v>
      </c>
      <c r="N53" s="36">
        <v>538.96</v>
      </c>
      <c r="O53" s="36">
        <v>-21.948</v>
      </c>
      <c r="P53" s="36">
        <v>-5.8480000000000096</v>
      </c>
    </row>
    <row r="54" spans="1:16" x14ac:dyDescent="0.25">
      <c r="A54" s="27">
        <v>2022</v>
      </c>
      <c r="B54" s="27">
        <v>126102</v>
      </c>
      <c r="C54" s="35" t="s">
        <v>22</v>
      </c>
      <c r="D54" s="27" t="s">
        <v>2</v>
      </c>
      <c r="E54" s="36">
        <v>0</v>
      </c>
      <c r="F54" s="36">
        <v>156.952</v>
      </c>
      <c r="G54" s="36">
        <v>105.968</v>
      </c>
      <c r="H54" s="36">
        <v>156.952</v>
      </c>
      <c r="I54" s="36">
        <v>0</v>
      </c>
      <c r="J54" s="36">
        <v>121.636</v>
      </c>
      <c r="K54" s="36">
        <v>655.87599999999998</v>
      </c>
      <c r="L54" s="36">
        <v>156.91999999999999</v>
      </c>
      <c r="M54" s="36">
        <v>0</v>
      </c>
      <c r="N54" s="36">
        <v>676.16</v>
      </c>
      <c r="O54" s="36">
        <v>108.652</v>
      </c>
      <c r="P54" s="36">
        <v>62.752000000000002</v>
      </c>
    </row>
    <row r="55" spans="1:16" x14ac:dyDescent="0.25">
      <c r="A55" s="27">
        <v>2022</v>
      </c>
      <c r="B55" s="27">
        <v>126102</v>
      </c>
      <c r="C55" s="35" t="s">
        <v>22</v>
      </c>
      <c r="D55" s="27" t="s">
        <v>1</v>
      </c>
      <c r="E55" s="36">
        <v>0</v>
      </c>
      <c r="F55" s="36">
        <v>383.952</v>
      </c>
      <c r="G55" s="36">
        <v>271.96800000000002</v>
      </c>
      <c r="H55" s="36">
        <v>399.952</v>
      </c>
      <c r="I55" s="36">
        <v>0</v>
      </c>
      <c r="J55" s="36">
        <v>447.93599999999998</v>
      </c>
      <c r="K55" s="36">
        <v>1569.376</v>
      </c>
      <c r="L55" s="36">
        <v>591.91999999999996</v>
      </c>
      <c r="M55" s="36">
        <v>0</v>
      </c>
      <c r="N55" s="36">
        <v>1514.96</v>
      </c>
      <c r="O55" s="36">
        <v>287.952</v>
      </c>
      <c r="P55" s="36">
        <v>158.352</v>
      </c>
    </row>
    <row r="56" spans="1:16" x14ac:dyDescent="0.25">
      <c r="A56" s="27">
        <v>2022</v>
      </c>
      <c r="B56" s="27">
        <v>126747</v>
      </c>
      <c r="C56" s="35" t="s">
        <v>20</v>
      </c>
      <c r="D56" s="27" t="s">
        <v>4</v>
      </c>
      <c r="E56" s="36">
        <v>176.30799999999999</v>
      </c>
      <c r="F56" s="36">
        <v>5056</v>
      </c>
      <c r="G56" s="36">
        <v>-43.6799999999999</v>
      </c>
      <c r="H56" s="36">
        <v>1193.76</v>
      </c>
      <c r="I56" s="36">
        <v>120.104</v>
      </c>
      <c r="J56" s="36">
        <v>235.21199999999999</v>
      </c>
      <c r="K56" s="36">
        <v>-20.664000000000001</v>
      </c>
      <c r="L56" s="36">
        <v>532.66</v>
      </c>
      <c r="M56" s="36">
        <v>146.04</v>
      </c>
      <c r="N56" s="36">
        <v>-64.495999999999995</v>
      </c>
      <c r="O56" s="36">
        <v>-75.132000000000005</v>
      </c>
      <c r="P56" s="36">
        <v>498.916</v>
      </c>
    </row>
    <row r="57" spans="1:16" x14ac:dyDescent="0.25">
      <c r="A57" s="27">
        <v>2022</v>
      </c>
      <c r="B57" s="27">
        <v>126747</v>
      </c>
      <c r="C57" s="35" t="s">
        <v>20</v>
      </c>
      <c r="D57" s="27" t="s">
        <v>2</v>
      </c>
      <c r="E57" s="36">
        <v>459.50799999999998</v>
      </c>
      <c r="F57" s="36">
        <v>5640.4</v>
      </c>
      <c r="G57" s="36">
        <v>229.92</v>
      </c>
      <c r="H57" s="36">
        <v>1427.76</v>
      </c>
      <c r="I57" s="36">
        <v>193.304</v>
      </c>
      <c r="J57" s="36">
        <v>660.01199999999994</v>
      </c>
      <c r="K57" s="36">
        <v>116.136</v>
      </c>
      <c r="L57" s="36">
        <v>674.26</v>
      </c>
      <c r="M57" s="36">
        <v>426.84</v>
      </c>
      <c r="N57" s="36">
        <v>77.103999999999999</v>
      </c>
      <c r="O57" s="36">
        <v>61.667999999999999</v>
      </c>
      <c r="P57" s="36">
        <v>706.51599999999996</v>
      </c>
    </row>
    <row r="58" spans="1:16" x14ac:dyDescent="0.25">
      <c r="A58" s="27">
        <v>2022</v>
      </c>
      <c r="B58" s="27">
        <v>126747</v>
      </c>
      <c r="C58" s="35" t="s">
        <v>20</v>
      </c>
      <c r="D58" s="27" t="s">
        <v>1</v>
      </c>
      <c r="E58" s="36">
        <v>1148.6079999999999</v>
      </c>
      <c r="F58" s="36">
        <v>14348</v>
      </c>
      <c r="G58" s="36">
        <v>799.92</v>
      </c>
      <c r="H58" s="36">
        <v>5903.36</v>
      </c>
      <c r="I58" s="36">
        <v>636.70399999999995</v>
      </c>
      <c r="J58" s="36">
        <v>1609.3119999999999</v>
      </c>
      <c r="K58" s="36">
        <v>287.93599999999998</v>
      </c>
      <c r="L58" s="36">
        <v>1758.16</v>
      </c>
      <c r="M58" s="36">
        <v>1151.8399999999999</v>
      </c>
      <c r="N58" s="36">
        <v>371.10399999999998</v>
      </c>
      <c r="O58" s="36">
        <v>159.96799999999999</v>
      </c>
      <c r="P58" s="36">
        <v>1905.2159999999999</v>
      </c>
    </row>
    <row r="59" spans="1:16" x14ac:dyDescent="0.25">
      <c r="A59" s="27">
        <v>2022</v>
      </c>
      <c r="B59" s="27">
        <v>127511</v>
      </c>
      <c r="C59" s="35" t="s">
        <v>22</v>
      </c>
      <c r="D59" s="27" t="s">
        <v>4</v>
      </c>
      <c r="E59" s="36">
        <v>1446.76</v>
      </c>
      <c r="F59" s="36">
        <v>-26.431999999999999</v>
      </c>
      <c r="G59" s="36">
        <v>21.423999999999999</v>
      </c>
      <c r="H59" s="36">
        <v>-73.531999999999996</v>
      </c>
      <c r="I59" s="36">
        <v>0</v>
      </c>
      <c r="J59" s="36">
        <v>1221.692</v>
      </c>
      <c r="K59" s="36">
        <v>0</v>
      </c>
      <c r="L59" s="36">
        <v>417.548</v>
      </c>
      <c r="M59" s="36">
        <v>-144.16399999999999</v>
      </c>
      <c r="N59" s="36">
        <v>0</v>
      </c>
      <c r="O59" s="36">
        <v>-80.947999999999993</v>
      </c>
      <c r="P59" s="36">
        <v>-26.431999999999999</v>
      </c>
    </row>
    <row r="60" spans="1:16" x14ac:dyDescent="0.25">
      <c r="A60" s="27">
        <v>2022</v>
      </c>
      <c r="B60" s="27">
        <v>127511</v>
      </c>
      <c r="C60" s="35" t="s">
        <v>22</v>
      </c>
      <c r="D60" s="27" t="s">
        <v>2</v>
      </c>
      <c r="E60" s="36">
        <v>1723.36</v>
      </c>
      <c r="F60" s="36">
        <v>101.968</v>
      </c>
      <c r="G60" s="36">
        <v>149.82400000000001</v>
      </c>
      <c r="H60" s="36">
        <v>54.868000000000002</v>
      </c>
      <c r="I60" s="36">
        <v>0</v>
      </c>
      <c r="J60" s="36">
        <v>1369.8920000000001</v>
      </c>
      <c r="K60" s="36">
        <v>0</v>
      </c>
      <c r="L60" s="36">
        <v>674.34799999999996</v>
      </c>
      <c r="M60" s="36">
        <v>112.636</v>
      </c>
      <c r="N60" s="36">
        <v>0</v>
      </c>
      <c r="O60" s="36">
        <v>111.652</v>
      </c>
      <c r="P60" s="36">
        <v>101.968</v>
      </c>
    </row>
    <row r="61" spans="1:16" x14ac:dyDescent="0.25">
      <c r="A61" s="27">
        <v>2022</v>
      </c>
      <c r="B61" s="27">
        <v>127511</v>
      </c>
      <c r="C61" s="35" t="s">
        <v>22</v>
      </c>
      <c r="D61" s="27" t="s">
        <v>1</v>
      </c>
      <c r="E61" s="36">
        <v>5104.96</v>
      </c>
      <c r="F61" s="36">
        <v>271.96800000000002</v>
      </c>
      <c r="G61" s="36">
        <v>367.82400000000001</v>
      </c>
      <c r="H61" s="36">
        <v>129.56800000000001</v>
      </c>
      <c r="I61" s="36">
        <v>0</v>
      </c>
      <c r="J61" s="36">
        <v>3695.3919999999998</v>
      </c>
      <c r="K61" s="36">
        <v>0</v>
      </c>
      <c r="L61" s="36">
        <v>1694.048</v>
      </c>
      <c r="M61" s="36">
        <v>263.93599999999998</v>
      </c>
      <c r="N61" s="36">
        <v>0</v>
      </c>
      <c r="O61" s="36">
        <v>396.75200000000001</v>
      </c>
      <c r="P61" s="36">
        <v>239.96799999999999</v>
      </c>
    </row>
    <row r="62" spans="1:16" x14ac:dyDescent="0.25">
      <c r="A62" s="27">
        <v>2022</v>
      </c>
      <c r="B62" s="27">
        <v>128453</v>
      </c>
      <c r="C62" s="35" t="s">
        <v>21</v>
      </c>
      <c r="D62" s="27" t="s">
        <v>4</v>
      </c>
      <c r="E62" s="36">
        <v>-385.24799999999999</v>
      </c>
      <c r="F62" s="36">
        <v>-234.44800000000001</v>
      </c>
      <c r="G62" s="36">
        <v>-47.456000000000202</v>
      </c>
      <c r="H62" s="36">
        <v>-284.48</v>
      </c>
      <c r="I62" s="36">
        <v>-159.84</v>
      </c>
      <c r="J62" s="36">
        <v>39.599999999999902</v>
      </c>
      <c r="K62" s="36">
        <v>-197.26400000000001</v>
      </c>
      <c r="L62" s="36">
        <v>-204.24</v>
      </c>
      <c r="M62" s="36">
        <v>-393.16800000000001</v>
      </c>
      <c r="N62" s="36">
        <v>-86.192000000000306</v>
      </c>
      <c r="O62" s="36">
        <v>-376.22399999999999</v>
      </c>
      <c r="P62" s="36">
        <v>103.84</v>
      </c>
    </row>
    <row r="63" spans="1:16" x14ac:dyDescent="0.25">
      <c r="A63" s="27">
        <v>2022</v>
      </c>
      <c r="B63" s="27">
        <v>128453</v>
      </c>
      <c r="C63" s="35" t="s">
        <v>18</v>
      </c>
      <c r="D63" s="27" t="s">
        <v>4</v>
      </c>
      <c r="E63" s="36">
        <v>-212.108</v>
      </c>
      <c r="F63" s="36">
        <v>-87.968000000000103</v>
      </c>
      <c r="G63" s="36">
        <v>396.67999999999898</v>
      </c>
      <c r="H63" s="36">
        <v>734.87599999999895</v>
      </c>
      <c r="I63" s="36">
        <v>-136.672</v>
      </c>
      <c r="J63" s="36">
        <v>285.19200000000001</v>
      </c>
      <c r="K63" s="36">
        <v>2.20799999999916</v>
      </c>
      <c r="L63" s="36">
        <v>754.08</v>
      </c>
      <c r="M63" s="36">
        <v>530.51199999999903</v>
      </c>
      <c r="N63" s="36">
        <v>-384.56</v>
      </c>
      <c r="O63" s="36">
        <v>640.74399999999901</v>
      </c>
      <c r="P63" s="36">
        <v>380.85999999999899</v>
      </c>
    </row>
    <row r="64" spans="1:16" x14ac:dyDescent="0.25">
      <c r="A64" s="27">
        <v>2022</v>
      </c>
      <c r="B64" s="27">
        <v>128453</v>
      </c>
      <c r="C64" s="35" t="s">
        <v>23</v>
      </c>
      <c r="D64" s="27" t="s">
        <v>2</v>
      </c>
      <c r="E64" s="36">
        <v>0</v>
      </c>
      <c r="F64" s="36">
        <v>0</v>
      </c>
      <c r="G64" s="36">
        <v>0</v>
      </c>
      <c r="H64" s="36">
        <v>0</v>
      </c>
      <c r="I64" s="36">
        <v>0</v>
      </c>
      <c r="J64" s="36">
        <v>0</v>
      </c>
      <c r="K64" s="36">
        <v>0</v>
      </c>
      <c r="L64" s="36">
        <v>0</v>
      </c>
      <c r="M64" s="36">
        <v>544.32000000000005</v>
      </c>
      <c r="N64" s="36">
        <v>9.7599999999999891</v>
      </c>
      <c r="O64" s="36">
        <v>9.7599999999999891</v>
      </c>
      <c r="P64" s="36">
        <v>0</v>
      </c>
    </row>
    <row r="65" spans="1:16" x14ac:dyDescent="0.25">
      <c r="A65" s="27">
        <v>2022</v>
      </c>
      <c r="B65" s="27">
        <v>128453</v>
      </c>
      <c r="C65" s="35" t="s">
        <v>23</v>
      </c>
      <c r="D65" s="27" t="s">
        <v>4</v>
      </c>
      <c r="E65" s="36">
        <v>0</v>
      </c>
      <c r="F65" s="36">
        <v>0</v>
      </c>
      <c r="G65" s="36">
        <v>0</v>
      </c>
      <c r="H65" s="36">
        <v>0</v>
      </c>
      <c r="I65" s="36">
        <v>0</v>
      </c>
      <c r="J65" s="36">
        <v>0</v>
      </c>
      <c r="K65" s="36">
        <v>0</v>
      </c>
      <c r="L65" s="36">
        <v>0</v>
      </c>
      <c r="M65" s="36">
        <v>156.82</v>
      </c>
      <c r="N65" s="36">
        <v>-62.74</v>
      </c>
      <c r="O65" s="36">
        <v>-62.74</v>
      </c>
      <c r="P65" s="36">
        <v>0</v>
      </c>
    </row>
    <row r="66" spans="1:16" x14ac:dyDescent="0.25">
      <c r="A66" s="27">
        <v>2022</v>
      </c>
      <c r="B66" s="27">
        <v>128453</v>
      </c>
      <c r="C66" s="35" t="s">
        <v>23</v>
      </c>
      <c r="D66" s="27" t="s">
        <v>1</v>
      </c>
      <c r="E66" s="36">
        <v>0</v>
      </c>
      <c r="F66" s="36">
        <v>0</v>
      </c>
      <c r="G66" s="36">
        <v>0</v>
      </c>
      <c r="H66" s="36">
        <v>0</v>
      </c>
      <c r="I66" s="36">
        <v>0</v>
      </c>
      <c r="J66" s="36">
        <v>0</v>
      </c>
      <c r="K66" s="36">
        <v>0</v>
      </c>
      <c r="L66" s="36">
        <v>0</v>
      </c>
      <c r="M66" s="36">
        <v>3946.32</v>
      </c>
      <c r="N66" s="36">
        <v>70.760000000000005</v>
      </c>
      <c r="O66" s="36">
        <v>70.760000000000005</v>
      </c>
      <c r="P66" s="36">
        <v>0</v>
      </c>
    </row>
    <row r="67" spans="1:16" x14ac:dyDescent="0.25">
      <c r="A67" s="27">
        <v>2022</v>
      </c>
      <c r="B67" s="27">
        <v>128453</v>
      </c>
      <c r="C67" s="35" t="s">
        <v>21</v>
      </c>
      <c r="D67" s="27" t="s">
        <v>2</v>
      </c>
      <c r="E67" s="36">
        <v>136.75200000000001</v>
      </c>
      <c r="F67" s="36">
        <v>171.55199999999999</v>
      </c>
      <c r="G67" s="36">
        <v>434.54399999999998</v>
      </c>
      <c r="H67" s="36">
        <v>63.52</v>
      </c>
      <c r="I67" s="36">
        <v>72.16</v>
      </c>
      <c r="J67" s="36">
        <v>97.599999999999895</v>
      </c>
      <c r="K67" s="36">
        <v>34.735999999999997</v>
      </c>
      <c r="L67" s="36">
        <v>201.76</v>
      </c>
      <c r="M67" s="36">
        <v>186.83199999999999</v>
      </c>
      <c r="N67" s="36">
        <v>279.80799999999999</v>
      </c>
      <c r="O67" s="36">
        <v>87.775999999999996</v>
      </c>
      <c r="P67" s="36">
        <v>295.83999999999997</v>
      </c>
    </row>
    <row r="68" spans="1:16" x14ac:dyDescent="0.25">
      <c r="A68" s="27">
        <v>2022</v>
      </c>
      <c r="B68" s="27">
        <v>128453</v>
      </c>
      <c r="C68" s="35" t="s">
        <v>19</v>
      </c>
      <c r="D68" s="27" t="s">
        <v>4</v>
      </c>
      <c r="E68" s="36">
        <v>180.648</v>
      </c>
      <c r="F68" s="36">
        <v>0</v>
      </c>
      <c r="G68" s="36">
        <v>263.76799999999997</v>
      </c>
      <c r="H68" s="36">
        <v>262.88</v>
      </c>
      <c r="I68" s="36">
        <v>615.39600000000098</v>
      </c>
      <c r="J68" s="36">
        <v>0</v>
      </c>
      <c r="K68" s="36">
        <v>332.29599999999903</v>
      </c>
      <c r="L68" s="36">
        <v>813.11599999999896</v>
      </c>
      <c r="M68" s="36">
        <v>1016.384</v>
      </c>
      <c r="N68" s="36">
        <v>346.56</v>
      </c>
      <c r="O68" s="36">
        <v>0</v>
      </c>
      <c r="P68" s="36">
        <v>3217.1039999999998</v>
      </c>
    </row>
    <row r="69" spans="1:16" x14ac:dyDescent="0.25">
      <c r="A69" s="27">
        <v>2022</v>
      </c>
      <c r="B69" s="27">
        <v>128453</v>
      </c>
      <c r="C69" s="35" t="s">
        <v>19</v>
      </c>
      <c r="D69" s="27" t="s">
        <v>2</v>
      </c>
      <c r="E69" s="36">
        <v>251.24799999999999</v>
      </c>
      <c r="F69" s="36">
        <v>0</v>
      </c>
      <c r="G69" s="36">
        <v>347.56799999999998</v>
      </c>
      <c r="H69" s="36">
        <v>360.8</v>
      </c>
      <c r="I69" s="36">
        <v>706.89600000000098</v>
      </c>
      <c r="J69" s="36">
        <v>0</v>
      </c>
      <c r="K69" s="36">
        <v>424.89599999999899</v>
      </c>
      <c r="L69" s="36">
        <v>902.41599999999903</v>
      </c>
      <c r="M69" s="36">
        <v>1273.104</v>
      </c>
      <c r="N69" s="36">
        <v>428.16</v>
      </c>
      <c r="O69" s="36">
        <v>0</v>
      </c>
      <c r="P69" s="36">
        <v>3410.4639999999999</v>
      </c>
    </row>
    <row r="70" spans="1:16" x14ac:dyDescent="0.25">
      <c r="A70" s="27">
        <v>2022</v>
      </c>
      <c r="B70" s="27">
        <v>128453</v>
      </c>
      <c r="C70" s="35" t="s">
        <v>22</v>
      </c>
      <c r="D70" s="27" t="s">
        <v>4</v>
      </c>
      <c r="E70" s="36">
        <v>453.42399999999901</v>
      </c>
      <c r="F70" s="36">
        <v>1134.9760000000001</v>
      </c>
      <c r="G70" s="36">
        <v>-88.896000000000399</v>
      </c>
      <c r="H70" s="36">
        <v>-18.536000000000101</v>
      </c>
      <c r="I70" s="36">
        <v>-95.824000000000893</v>
      </c>
      <c r="J70" s="36">
        <v>-154.768</v>
      </c>
      <c r="K70" s="36">
        <v>715.17599999999902</v>
      </c>
      <c r="L70" s="36">
        <v>144.34399999999999</v>
      </c>
      <c r="M70" s="36">
        <v>-213.64800000000099</v>
      </c>
      <c r="N70" s="36">
        <v>495.69199999999898</v>
      </c>
      <c r="O70" s="36">
        <v>561.37599999999895</v>
      </c>
      <c r="P70" s="36">
        <v>97.671999999999301</v>
      </c>
    </row>
    <row r="71" spans="1:16" x14ac:dyDescent="0.25">
      <c r="A71" s="27">
        <v>2022</v>
      </c>
      <c r="B71" s="27">
        <v>128453</v>
      </c>
      <c r="C71" s="35" t="s">
        <v>18</v>
      </c>
      <c r="D71" s="27" t="s">
        <v>2</v>
      </c>
      <c r="E71" s="36">
        <v>656.59199999999896</v>
      </c>
      <c r="F71" s="36">
        <v>505.23200000000003</v>
      </c>
      <c r="G71" s="36">
        <v>1120.48</v>
      </c>
      <c r="H71" s="36">
        <v>1216.1759999999999</v>
      </c>
      <c r="I71" s="36">
        <v>646.928</v>
      </c>
      <c r="J71" s="36">
        <v>938.19200000000001</v>
      </c>
      <c r="K71" s="36">
        <v>719.40799999999899</v>
      </c>
      <c r="L71" s="36">
        <v>1665.68</v>
      </c>
      <c r="M71" s="36">
        <v>1384.912</v>
      </c>
      <c r="N71" s="36">
        <v>270.64</v>
      </c>
      <c r="O71" s="36">
        <v>1271.3440000000001</v>
      </c>
      <c r="P71" s="36">
        <v>1251.76</v>
      </c>
    </row>
    <row r="72" spans="1:16" x14ac:dyDescent="0.25">
      <c r="A72" s="27">
        <v>2022</v>
      </c>
      <c r="B72" s="27">
        <v>128453</v>
      </c>
      <c r="C72" s="35" t="s">
        <v>21</v>
      </c>
      <c r="D72" s="27" t="s">
        <v>1</v>
      </c>
      <c r="E72" s="36">
        <v>991.452</v>
      </c>
      <c r="F72" s="36">
        <v>1243.752</v>
      </c>
      <c r="G72" s="36">
        <v>3150.444</v>
      </c>
      <c r="H72" s="36">
        <v>460.52</v>
      </c>
      <c r="I72" s="36">
        <v>523.16</v>
      </c>
      <c r="J72" s="36">
        <v>707.6</v>
      </c>
      <c r="K72" s="36">
        <v>251.83600000000001</v>
      </c>
      <c r="L72" s="36">
        <v>1462.76</v>
      </c>
      <c r="M72" s="36">
        <v>1354.5319999999999</v>
      </c>
      <c r="N72" s="36">
        <v>2028.6079999999999</v>
      </c>
      <c r="O72" s="36">
        <v>636.37599999999998</v>
      </c>
      <c r="P72" s="36">
        <v>2144.84</v>
      </c>
    </row>
    <row r="73" spans="1:16" x14ac:dyDescent="0.25">
      <c r="A73" s="27">
        <v>2022</v>
      </c>
      <c r="B73" s="27">
        <v>128453</v>
      </c>
      <c r="C73" s="35" t="s">
        <v>22</v>
      </c>
      <c r="D73" s="27" t="s">
        <v>2</v>
      </c>
      <c r="E73" s="36">
        <v>1183.8240000000001</v>
      </c>
      <c r="F73" s="36">
        <v>2002.576</v>
      </c>
      <c r="G73" s="36">
        <v>725.50400000000002</v>
      </c>
      <c r="H73" s="36">
        <v>452.86399999999998</v>
      </c>
      <c r="I73" s="36">
        <v>652.17599999999902</v>
      </c>
      <c r="J73" s="36">
        <v>310.03199999999998</v>
      </c>
      <c r="K73" s="36">
        <v>1248.576</v>
      </c>
      <c r="L73" s="36">
        <v>752.94399999999996</v>
      </c>
      <c r="M73" s="36">
        <v>715.952</v>
      </c>
      <c r="N73" s="36">
        <v>1043.3920000000001</v>
      </c>
      <c r="O73" s="36">
        <v>1296.1759999999999</v>
      </c>
      <c r="P73" s="36">
        <v>697.47199999999998</v>
      </c>
    </row>
    <row r="74" spans="1:16" x14ac:dyDescent="0.25">
      <c r="A74" s="27">
        <v>2022</v>
      </c>
      <c r="B74" s="27">
        <v>128453</v>
      </c>
      <c r="C74" s="35" t="s">
        <v>20</v>
      </c>
      <c r="D74" s="27" t="s">
        <v>4</v>
      </c>
      <c r="E74" s="36">
        <v>1678.048</v>
      </c>
      <c r="F74" s="36">
        <v>274.24</v>
      </c>
      <c r="G74" s="36">
        <v>278.991999999999</v>
      </c>
      <c r="H74" s="36">
        <v>18.639999999999802</v>
      </c>
      <c r="I74" s="36">
        <v>518.63999999999896</v>
      </c>
      <c r="J74" s="36">
        <v>-148.59200000000001</v>
      </c>
      <c r="K74" s="36">
        <v>727.40799999999899</v>
      </c>
      <c r="L74" s="36">
        <v>-11.056000000000401</v>
      </c>
      <c r="M74" s="36">
        <v>1005.984</v>
      </c>
      <c r="N74" s="36">
        <v>1784.72</v>
      </c>
      <c r="O74" s="36">
        <v>-67.680000000000206</v>
      </c>
      <c r="P74" s="36">
        <v>-228.256</v>
      </c>
    </row>
    <row r="75" spans="1:16" x14ac:dyDescent="0.25">
      <c r="A75" s="27">
        <v>2022</v>
      </c>
      <c r="B75" s="27">
        <v>128453</v>
      </c>
      <c r="C75" s="35" t="s">
        <v>19</v>
      </c>
      <c r="D75" s="27" t="s">
        <v>1</v>
      </c>
      <c r="E75" s="36">
        <v>1821.548</v>
      </c>
      <c r="F75" s="36">
        <v>0</v>
      </c>
      <c r="G75" s="36">
        <v>2519.8679999999999</v>
      </c>
      <c r="H75" s="36">
        <v>2615.8000000000002</v>
      </c>
      <c r="I75" s="36">
        <v>5124.9960000000001</v>
      </c>
      <c r="J75" s="36">
        <v>0</v>
      </c>
      <c r="K75" s="36">
        <v>3080.4960000000001</v>
      </c>
      <c r="L75" s="36">
        <v>6542.5159999999996</v>
      </c>
      <c r="M75" s="36">
        <v>9230.0040000000008</v>
      </c>
      <c r="N75" s="36">
        <v>3104.16</v>
      </c>
      <c r="O75" s="36">
        <v>0</v>
      </c>
      <c r="P75" s="36">
        <v>24725.864000000001</v>
      </c>
    </row>
    <row r="76" spans="1:16" x14ac:dyDescent="0.25">
      <c r="A76" s="27">
        <v>2022</v>
      </c>
      <c r="B76" s="27">
        <v>128453</v>
      </c>
      <c r="C76" s="35" t="s">
        <v>20</v>
      </c>
      <c r="D76" s="27" t="s">
        <v>2</v>
      </c>
      <c r="E76" s="36">
        <v>2358.4479999999999</v>
      </c>
      <c r="F76" s="36">
        <v>630.64</v>
      </c>
      <c r="G76" s="36">
        <v>868.19199999999898</v>
      </c>
      <c r="H76" s="36">
        <v>309.04000000000002</v>
      </c>
      <c r="I76" s="36">
        <v>879.83999999999901</v>
      </c>
      <c r="J76" s="36">
        <v>271.40800000000002</v>
      </c>
      <c r="K76" s="36">
        <v>1311.808</v>
      </c>
      <c r="L76" s="36">
        <v>408.94400000000002</v>
      </c>
      <c r="M76" s="36">
        <v>1601.184</v>
      </c>
      <c r="N76" s="36">
        <v>2600.7199999999998</v>
      </c>
      <c r="O76" s="36">
        <v>354.72</v>
      </c>
      <c r="P76" s="36">
        <v>630.94399999999996</v>
      </c>
    </row>
    <row r="77" spans="1:16" x14ac:dyDescent="0.25">
      <c r="A77" s="27">
        <v>2022</v>
      </c>
      <c r="B77" s="27">
        <v>128453</v>
      </c>
      <c r="C77" s="35" t="s">
        <v>18</v>
      </c>
      <c r="D77" s="27" t="s">
        <v>1</v>
      </c>
      <c r="E77" s="36">
        <v>4760.2920000000004</v>
      </c>
      <c r="F77" s="36">
        <v>3662.9319999999998</v>
      </c>
      <c r="G77" s="36">
        <v>8123.48</v>
      </c>
      <c r="H77" s="36">
        <v>8817.2759999999998</v>
      </c>
      <c r="I77" s="36">
        <v>4690.2280000000001</v>
      </c>
      <c r="J77" s="36">
        <v>6801.8919999999998</v>
      </c>
      <c r="K77" s="36">
        <v>5215.7079999999996</v>
      </c>
      <c r="L77" s="36">
        <v>12076.18</v>
      </c>
      <c r="M77" s="36">
        <v>10040.611999999999</v>
      </c>
      <c r="N77" s="36">
        <v>1962.14</v>
      </c>
      <c r="O77" s="36">
        <v>9217.2440000000006</v>
      </c>
      <c r="P77" s="36">
        <v>9075.26</v>
      </c>
    </row>
    <row r="78" spans="1:16" x14ac:dyDescent="0.25">
      <c r="A78" s="27">
        <v>2022</v>
      </c>
      <c r="B78" s="27">
        <v>128453</v>
      </c>
      <c r="C78" s="35" t="s">
        <v>22</v>
      </c>
      <c r="D78" s="27" t="s">
        <v>1</v>
      </c>
      <c r="E78" s="36">
        <v>8582.7240000000002</v>
      </c>
      <c r="F78" s="36">
        <v>14518.675999999999</v>
      </c>
      <c r="G78" s="36">
        <v>5259.9040000000005</v>
      </c>
      <c r="H78" s="36">
        <v>3283.2640000000001</v>
      </c>
      <c r="I78" s="36">
        <v>4728.2759999999998</v>
      </c>
      <c r="J78" s="36">
        <v>2247.732</v>
      </c>
      <c r="K78" s="36">
        <v>9052.1759999999995</v>
      </c>
      <c r="L78" s="36">
        <v>5458.8440000000001</v>
      </c>
      <c r="M78" s="36">
        <v>5190.652</v>
      </c>
      <c r="N78" s="36">
        <v>7564.5919999999996</v>
      </c>
      <c r="O78" s="36">
        <v>9397.2759999999998</v>
      </c>
      <c r="P78" s="36">
        <v>5056.6719999999996</v>
      </c>
    </row>
    <row r="79" spans="1:16" x14ac:dyDescent="0.25">
      <c r="A79" s="27">
        <v>2022</v>
      </c>
      <c r="B79" s="27">
        <v>128453</v>
      </c>
      <c r="C79" s="35" t="s">
        <v>20</v>
      </c>
      <c r="D79" s="27" t="s">
        <v>1</v>
      </c>
      <c r="E79" s="36">
        <v>17098.748</v>
      </c>
      <c r="F79" s="36">
        <v>4572.1400000000003</v>
      </c>
      <c r="G79" s="36">
        <v>6294.3919999999998</v>
      </c>
      <c r="H79" s="36">
        <v>2240.54</v>
      </c>
      <c r="I79" s="36">
        <v>6378.84</v>
      </c>
      <c r="J79" s="36">
        <v>1967.7080000000001</v>
      </c>
      <c r="K79" s="36">
        <v>9510.6080000000002</v>
      </c>
      <c r="L79" s="36">
        <v>2964.8440000000001</v>
      </c>
      <c r="M79" s="36">
        <v>11608.584000000001</v>
      </c>
      <c r="N79" s="36">
        <v>18855.22</v>
      </c>
      <c r="O79" s="36">
        <v>2571.7199999999998</v>
      </c>
      <c r="P79" s="36">
        <v>4574.3440000000001</v>
      </c>
    </row>
    <row r="80" spans="1:16" x14ac:dyDescent="0.25">
      <c r="A80" s="27">
        <v>2022</v>
      </c>
      <c r="B80" s="27">
        <v>129543</v>
      </c>
      <c r="C80" s="35" t="s">
        <v>21</v>
      </c>
      <c r="D80" s="27" t="s">
        <v>4</v>
      </c>
      <c r="E80" s="36">
        <v>43.968000000000004</v>
      </c>
      <c r="F80" s="36">
        <v>0</v>
      </c>
      <c r="G80" s="36">
        <v>0</v>
      </c>
      <c r="H80" s="36">
        <v>697.74400000000003</v>
      </c>
      <c r="I80" s="36">
        <v>0</v>
      </c>
      <c r="J80" s="36">
        <v>493.72399999999999</v>
      </c>
      <c r="K80" s="36">
        <v>0</v>
      </c>
      <c r="L80" s="36">
        <v>108.80800000000001</v>
      </c>
      <c r="M80" s="36">
        <v>0</v>
      </c>
      <c r="N80" s="36">
        <v>1039.54</v>
      </c>
      <c r="O80" s="36">
        <v>0</v>
      </c>
      <c r="P80" s="36">
        <v>10.236000000000001</v>
      </c>
    </row>
    <row r="81" spans="1:16" x14ac:dyDescent="0.25">
      <c r="A81" s="27">
        <v>2022</v>
      </c>
      <c r="B81" s="27">
        <v>129543</v>
      </c>
      <c r="C81" s="35" t="s">
        <v>21</v>
      </c>
      <c r="D81" s="27" t="s">
        <v>2</v>
      </c>
      <c r="E81" s="36">
        <v>101.968</v>
      </c>
      <c r="F81" s="36">
        <v>0</v>
      </c>
      <c r="G81" s="36">
        <v>0</v>
      </c>
      <c r="H81" s="36">
        <v>819.74400000000003</v>
      </c>
      <c r="I81" s="36">
        <v>0</v>
      </c>
      <c r="J81" s="36">
        <v>553.72400000000005</v>
      </c>
      <c r="K81" s="36">
        <v>0</v>
      </c>
      <c r="L81" s="36">
        <v>168.80799999999999</v>
      </c>
      <c r="M81" s="36">
        <v>0</v>
      </c>
      <c r="N81" s="36">
        <v>1296.54</v>
      </c>
      <c r="O81" s="36">
        <v>0</v>
      </c>
      <c r="P81" s="36">
        <v>72.236000000000004</v>
      </c>
    </row>
    <row r="82" spans="1:16" x14ac:dyDescent="0.25">
      <c r="A82" s="27">
        <v>2022</v>
      </c>
      <c r="B82" s="27">
        <v>129543</v>
      </c>
      <c r="C82" s="35" t="s">
        <v>21</v>
      </c>
      <c r="D82" s="27" t="s">
        <v>1</v>
      </c>
      <c r="E82" s="36">
        <v>223.96799999999999</v>
      </c>
      <c r="F82" s="36">
        <v>0</v>
      </c>
      <c r="G82" s="36">
        <v>0</v>
      </c>
      <c r="H82" s="36">
        <v>1951.7439999999999</v>
      </c>
      <c r="I82" s="36">
        <v>0</v>
      </c>
      <c r="J82" s="36">
        <v>1457.424</v>
      </c>
      <c r="K82" s="36">
        <v>0</v>
      </c>
      <c r="L82" s="36">
        <v>415.80799999999999</v>
      </c>
      <c r="M82" s="36">
        <v>0</v>
      </c>
      <c r="N82" s="36">
        <v>3065.04</v>
      </c>
      <c r="O82" s="36">
        <v>0</v>
      </c>
      <c r="P82" s="36">
        <v>159.93600000000001</v>
      </c>
    </row>
    <row r="83" spans="1:16" x14ac:dyDescent="0.25">
      <c r="A83" s="27">
        <v>2022</v>
      </c>
      <c r="B83" s="27">
        <v>130897</v>
      </c>
      <c r="C83" s="35" t="s">
        <v>20</v>
      </c>
      <c r="D83" s="27" t="s">
        <v>2</v>
      </c>
      <c r="E83" s="36">
        <v>0</v>
      </c>
      <c r="F83" s="36">
        <v>0</v>
      </c>
      <c r="G83" s="36">
        <v>0</v>
      </c>
      <c r="H83" s="36">
        <v>0</v>
      </c>
      <c r="I83" s="36">
        <v>152.952</v>
      </c>
      <c r="J83" s="36">
        <v>0</v>
      </c>
      <c r="K83" s="36">
        <v>0</v>
      </c>
      <c r="L83" s="36">
        <v>42.984000000000002</v>
      </c>
      <c r="M83" s="36">
        <v>0</v>
      </c>
      <c r="N83" s="36">
        <v>0</v>
      </c>
      <c r="O83" s="36">
        <v>0</v>
      </c>
      <c r="P83" s="36">
        <v>0</v>
      </c>
    </row>
    <row r="84" spans="1:16" x14ac:dyDescent="0.25">
      <c r="A84" s="27">
        <v>2022</v>
      </c>
      <c r="B84" s="27">
        <v>130897</v>
      </c>
      <c r="C84" s="35" t="s">
        <v>20</v>
      </c>
      <c r="D84" s="27" t="s">
        <v>4</v>
      </c>
      <c r="E84" s="36">
        <v>0</v>
      </c>
      <c r="F84" s="36">
        <v>0</v>
      </c>
      <c r="G84" s="36">
        <v>0</v>
      </c>
      <c r="H84" s="36">
        <v>0</v>
      </c>
      <c r="I84" s="36">
        <v>13.752000000000001</v>
      </c>
      <c r="J84" s="36">
        <v>0</v>
      </c>
      <c r="K84" s="36">
        <v>0</v>
      </c>
      <c r="L84" s="36">
        <v>-25.416</v>
      </c>
      <c r="M84" s="36">
        <v>0</v>
      </c>
      <c r="N84" s="36">
        <v>0</v>
      </c>
      <c r="O84" s="36">
        <v>0</v>
      </c>
      <c r="P84" s="36">
        <v>0</v>
      </c>
    </row>
    <row r="85" spans="1:16" x14ac:dyDescent="0.25">
      <c r="A85" s="27">
        <v>2022</v>
      </c>
      <c r="B85" s="27">
        <v>130897</v>
      </c>
      <c r="C85" s="35" t="s">
        <v>20</v>
      </c>
      <c r="D85" s="27" t="s">
        <v>1</v>
      </c>
      <c r="E85" s="36">
        <v>0</v>
      </c>
      <c r="F85" s="36">
        <v>0</v>
      </c>
      <c r="G85" s="36">
        <v>0</v>
      </c>
      <c r="H85" s="36">
        <v>0</v>
      </c>
      <c r="I85" s="36">
        <v>399.952</v>
      </c>
      <c r="J85" s="36">
        <v>0</v>
      </c>
      <c r="K85" s="36">
        <v>0</v>
      </c>
      <c r="L85" s="36">
        <v>95.983999999999995</v>
      </c>
      <c r="M85" s="36">
        <v>0</v>
      </c>
      <c r="N85" s="36">
        <v>0</v>
      </c>
      <c r="O85" s="36">
        <v>0</v>
      </c>
      <c r="P85" s="36">
        <v>0</v>
      </c>
    </row>
    <row r="86" spans="1:16" x14ac:dyDescent="0.25">
      <c r="A86" s="27">
        <v>2022</v>
      </c>
      <c r="B86" s="27">
        <v>131289</v>
      </c>
      <c r="C86" s="35" t="s">
        <v>21</v>
      </c>
      <c r="D86" s="27" t="s">
        <v>4</v>
      </c>
      <c r="E86" s="36">
        <v>-38.479999999999997</v>
      </c>
      <c r="F86" s="36">
        <v>325.36</v>
      </c>
      <c r="G86" s="36">
        <v>532.24</v>
      </c>
      <c r="H86" s="36">
        <v>247.66399999999999</v>
      </c>
      <c r="I86" s="36">
        <v>2093.8319999999999</v>
      </c>
      <c r="J86" s="36">
        <v>1925.0640000000001</v>
      </c>
      <c r="K86" s="36">
        <v>275.55200000000002</v>
      </c>
      <c r="L86" s="36">
        <v>-81.408000000000001</v>
      </c>
      <c r="M86" s="36">
        <v>349.6</v>
      </c>
      <c r="N86" s="36">
        <v>982.91200000000094</v>
      </c>
      <c r="O86" s="36">
        <v>4572.1840000000002</v>
      </c>
      <c r="P86" s="36">
        <v>1571.4880000000001</v>
      </c>
    </row>
    <row r="87" spans="1:16" x14ac:dyDescent="0.25">
      <c r="A87" s="27">
        <v>2022</v>
      </c>
      <c r="B87" s="27">
        <v>131289</v>
      </c>
      <c r="C87" s="35" t="s">
        <v>21</v>
      </c>
      <c r="D87" s="27" t="s">
        <v>2</v>
      </c>
      <c r="E87" s="36">
        <v>19.52</v>
      </c>
      <c r="F87" s="36">
        <v>623.36</v>
      </c>
      <c r="G87" s="36">
        <v>846.24</v>
      </c>
      <c r="H87" s="36">
        <v>433.66399999999999</v>
      </c>
      <c r="I87" s="36">
        <v>2476.8319999999999</v>
      </c>
      <c r="J87" s="36">
        <v>2192.0639999999999</v>
      </c>
      <c r="K87" s="36">
        <v>395.55200000000002</v>
      </c>
      <c r="L87" s="36">
        <v>94.591999999999999</v>
      </c>
      <c r="M87" s="36">
        <v>529.6</v>
      </c>
      <c r="N87" s="36">
        <v>1242.912</v>
      </c>
      <c r="O87" s="36">
        <v>5017.1840000000002</v>
      </c>
      <c r="P87" s="36">
        <v>1947.4880000000001</v>
      </c>
    </row>
    <row r="88" spans="1:16" x14ac:dyDescent="0.25">
      <c r="A88" s="27">
        <v>2022</v>
      </c>
      <c r="B88" s="27">
        <v>131289</v>
      </c>
      <c r="C88" s="35" t="s">
        <v>21</v>
      </c>
      <c r="D88" s="27" t="s">
        <v>1</v>
      </c>
      <c r="E88" s="36">
        <v>80.52</v>
      </c>
      <c r="F88" s="36">
        <v>2571.36</v>
      </c>
      <c r="G88" s="36">
        <v>3490.74</v>
      </c>
      <c r="H88" s="36">
        <v>1788.864</v>
      </c>
      <c r="I88" s="36">
        <v>10216.932000000001</v>
      </c>
      <c r="J88" s="36">
        <v>9042.2639999999992</v>
      </c>
      <c r="K88" s="36">
        <v>1631.652</v>
      </c>
      <c r="L88" s="36">
        <v>390.19200000000001</v>
      </c>
      <c r="M88" s="36">
        <v>2184.6</v>
      </c>
      <c r="N88" s="36">
        <v>5127.0119999999997</v>
      </c>
      <c r="O88" s="36">
        <v>20695.883999999998</v>
      </c>
      <c r="P88" s="36">
        <v>8033.3879999999999</v>
      </c>
    </row>
    <row r="89" spans="1:16" x14ac:dyDescent="0.25">
      <c r="A89" s="27">
        <v>2022</v>
      </c>
      <c r="B89" s="27">
        <v>133279</v>
      </c>
      <c r="C89" s="35" t="s">
        <v>18</v>
      </c>
      <c r="D89" s="27" t="s">
        <v>2</v>
      </c>
      <c r="E89" s="36">
        <v>0</v>
      </c>
      <c r="F89" s="36">
        <v>43.984000000000002</v>
      </c>
      <c r="G89" s="36">
        <v>0</v>
      </c>
      <c r="H89" s="36">
        <v>6.6840000000000002</v>
      </c>
      <c r="I89" s="36">
        <v>73.968000000000004</v>
      </c>
      <c r="J89" s="36">
        <v>121.968</v>
      </c>
      <c r="K89" s="36">
        <v>50.984000000000002</v>
      </c>
      <c r="L89" s="36">
        <v>0</v>
      </c>
      <c r="M89" s="36">
        <v>184.80799999999999</v>
      </c>
      <c r="N89" s="36">
        <v>2019.2159999999999</v>
      </c>
      <c r="O89" s="36">
        <v>50.984000000000002</v>
      </c>
      <c r="P89" s="36">
        <v>599.34799999999996</v>
      </c>
    </row>
    <row r="90" spans="1:16" x14ac:dyDescent="0.25">
      <c r="A90" s="27">
        <v>2022</v>
      </c>
      <c r="B90" s="27">
        <v>133279</v>
      </c>
      <c r="C90" s="35" t="s">
        <v>18</v>
      </c>
      <c r="D90" s="27" t="s">
        <v>4</v>
      </c>
      <c r="E90" s="36">
        <v>0</v>
      </c>
      <c r="F90" s="36">
        <v>-20.216000000000001</v>
      </c>
      <c r="G90" s="36">
        <v>0</v>
      </c>
      <c r="H90" s="36">
        <v>-57.515999999999998</v>
      </c>
      <c r="I90" s="36">
        <v>-54.432000000000002</v>
      </c>
      <c r="J90" s="36">
        <v>-6.4319999999999897</v>
      </c>
      <c r="K90" s="36">
        <v>-13.215999999999999</v>
      </c>
      <c r="L90" s="36">
        <v>0</v>
      </c>
      <c r="M90" s="36">
        <v>-7.7920000000000202</v>
      </c>
      <c r="N90" s="36">
        <v>1742.616</v>
      </c>
      <c r="O90" s="36">
        <v>-13.215999999999999</v>
      </c>
      <c r="P90" s="36">
        <v>342.548</v>
      </c>
    </row>
    <row r="91" spans="1:16" x14ac:dyDescent="0.25">
      <c r="A91" s="27">
        <v>2022</v>
      </c>
      <c r="B91" s="27">
        <v>133279</v>
      </c>
      <c r="C91" s="35" t="s">
        <v>18</v>
      </c>
      <c r="D91" s="27" t="s">
        <v>1</v>
      </c>
      <c r="E91" s="36">
        <v>0</v>
      </c>
      <c r="F91" s="36">
        <v>143.98400000000001</v>
      </c>
      <c r="G91" s="36">
        <v>0</v>
      </c>
      <c r="H91" s="36">
        <v>15.984</v>
      </c>
      <c r="I91" s="36">
        <v>287.96800000000002</v>
      </c>
      <c r="J91" s="36">
        <v>319.96800000000002</v>
      </c>
      <c r="K91" s="36">
        <v>127.98399999999999</v>
      </c>
      <c r="L91" s="36">
        <v>0</v>
      </c>
      <c r="M91" s="36">
        <v>447.80799999999999</v>
      </c>
      <c r="N91" s="36">
        <v>5039.2160000000003</v>
      </c>
      <c r="O91" s="36">
        <v>111.98399999999999</v>
      </c>
      <c r="P91" s="36">
        <v>1580.4480000000001</v>
      </c>
    </row>
    <row r="92" spans="1:16" x14ac:dyDescent="0.25">
      <c r="A92" s="27">
        <v>2022</v>
      </c>
      <c r="B92" s="27">
        <v>134581</v>
      </c>
      <c r="C92" s="35" t="s">
        <v>20</v>
      </c>
      <c r="D92" s="27" t="s">
        <v>4</v>
      </c>
      <c r="E92" s="36">
        <v>679.25800000000004</v>
      </c>
      <c r="F92" s="36">
        <v>856.87440000000402</v>
      </c>
      <c r="G92" s="36">
        <v>1728.146</v>
      </c>
      <c r="H92" s="36">
        <v>2202.3083999999999</v>
      </c>
      <c r="I92" s="36">
        <v>1876.6536000000001</v>
      </c>
      <c r="J92" s="36">
        <v>1154.69</v>
      </c>
      <c r="K92" s="36">
        <v>1967.2492</v>
      </c>
      <c r="L92" s="36">
        <v>-715.30799999999704</v>
      </c>
      <c r="M92" s="36">
        <v>1917.6859999999999</v>
      </c>
      <c r="N92" s="36">
        <v>13.551200000001201</v>
      </c>
      <c r="O92" s="36">
        <v>-100.82920000000099</v>
      </c>
      <c r="P92" s="36">
        <v>1035.5888</v>
      </c>
    </row>
    <row r="93" spans="1:16" x14ac:dyDescent="0.25">
      <c r="A93" s="27">
        <v>2022</v>
      </c>
      <c r="B93" s="27">
        <v>134581</v>
      </c>
      <c r="C93" s="35" t="s">
        <v>20</v>
      </c>
      <c r="D93" s="27" t="s">
        <v>2</v>
      </c>
      <c r="E93" s="36">
        <v>1041.6579999999999</v>
      </c>
      <c r="F93" s="36">
        <v>1545.6744000000001</v>
      </c>
      <c r="G93" s="36">
        <v>2343.7460000000001</v>
      </c>
      <c r="H93" s="36">
        <v>2557.5084000000002</v>
      </c>
      <c r="I93" s="36">
        <v>2290.6536000000001</v>
      </c>
      <c r="J93" s="36">
        <v>1728.29</v>
      </c>
      <c r="K93" s="36">
        <v>2418.4492</v>
      </c>
      <c r="L93" s="36">
        <v>-166.907999999998</v>
      </c>
      <c r="M93" s="36">
        <v>2588.4859999999999</v>
      </c>
      <c r="N93" s="36">
        <v>584.75120000000095</v>
      </c>
      <c r="O93" s="36">
        <v>371.97079999999897</v>
      </c>
      <c r="P93" s="36">
        <v>1687.1887999999999</v>
      </c>
    </row>
    <row r="94" spans="1:16" x14ac:dyDescent="0.25">
      <c r="A94" s="27">
        <v>2022</v>
      </c>
      <c r="B94" s="27">
        <v>134581</v>
      </c>
      <c r="C94" s="35" t="s">
        <v>20</v>
      </c>
      <c r="D94" s="27" t="s">
        <v>1</v>
      </c>
      <c r="E94" s="36">
        <v>15770.258</v>
      </c>
      <c r="F94" s="36">
        <v>24604.574400000001</v>
      </c>
      <c r="G94" s="36">
        <v>22543.846000000001</v>
      </c>
      <c r="H94" s="36">
        <v>18675.4084</v>
      </c>
      <c r="I94" s="36">
        <v>14763.8536</v>
      </c>
      <c r="J94" s="36">
        <v>18423.990000000002</v>
      </c>
      <c r="K94" s="36">
        <v>21195.949199999999</v>
      </c>
      <c r="L94" s="36">
        <v>21765.892</v>
      </c>
      <c r="M94" s="36">
        <v>35491.186000000002</v>
      </c>
      <c r="N94" s="36">
        <v>21663.9512</v>
      </c>
      <c r="O94" s="36">
        <v>14015.2708</v>
      </c>
      <c r="P94" s="36">
        <v>20773.488799999999</v>
      </c>
    </row>
    <row r="95" spans="1:16" x14ac:dyDescent="0.25">
      <c r="A95" s="27">
        <v>2022</v>
      </c>
      <c r="B95" s="27">
        <v>135228</v>
      </c>
      <c r="C95" s="35" t="s">
        <v>23</v>
      </c>
      <c r="D95" s="27" t="s">
        <v>2</v>
      </c>
      <c r="E95" s="36">
        <v>0</v>
      </c>
      <c r="F95" s="36">
        <v>7.0839999999999996</v>
      </c>
      <c r="G95" s="36">
        <v>0</v>
      </c>
      <c r="H95" s="36">
        <v>0</v>
      </c>
      <c r="I95" s="36">
        <v>0</v>
      </c>
      <c r="J95" s="36">
        <v>0</v>
      </c>
      <c r="K95" s="36">
        <v>109.968</v>
      </c>
      <c r="L95" s="36">
        <v>69.968000000000004</v>
      </c>
      <c r="M95" s="36">
        <v>167.12</v>
      </c>
      <c r="N95" s="36">
        <v>509.84</v>
      </c>
      <c r="O95" s="36">
        <v>64.352000000000004</v>
      </c>
      <c r="P95" s="36">
        <v>1004.532</v>
      </c>
    </row>
    <row r="96" spans="1:16" x14ac:dyDescent="0.25">
      <c r="A96" s="27">
        <v>2022</v>
      </c>
      <c r="B96" s="27">
        <v>135228</v>
      </c>
      <c r="C96" s="35" t="s">
        <v>23</v>
      </c>
      <c r="D96" s="27" t="s">
        <v>4</v>
      </c>
      <c r="E96" s="36">
        <v>0</v>
      </c>
      <c r="F96" s="36">
        <v>-65.415999999999997</v>
      </c>
      <c r="G96" s="36">
        <v>0</v>
      </c>
      <c r="H96" s="36">
        <v>0</v>
      </c>
      <c r="I96" s="36">
        <v>0</v>
      </c>
      <c r="J96" s="36">
        <v>0</v>
      </c>
      <c r="K96" s="36">
        <v>37.468000000000004</v>
      </c>
      <c r="L96" s="36">
        <v>-2.53199999999998</v>
      </c>
      <c r="M96" s="36">
        <v>-50.38</v>
      </c>
      <c r="N96" s="36">
        <v>437.34</v>
      </c>
      <c r="O96" s="36">
        <v>-80.647999999999996</v>
      </c>
      <c r="P96" s="36">
        <v>909.53200000000004</v>
      </c>
    </row>
    <row r="97" spans="1:16" x14ac:dyDescent="0.25">
      <c r="A97" s="27">
        <v>2022</v>
      </c>
      <c r="B97" s="27">
        <v>135228</v>
      </c>
      <c r="C97" s="35" t="s">
        <v>23</v>
      </c>
      <c r="D97" s="27" t="s">
        <v>1</v>
      </c>
      <c r="E97" s="36">
        <v>0</v>
      </c>
      <c r="F97" s="36">
        <v>15.984</v>
      </c>
      <c r="G97" s="36">
        <v>0</v>
      </c>
      <c r="H97" s="36">
        <v>0</v>
      </c>
      <c r="I97" s="36">
        <v>0</v>
      </c>
      <c r="J97" s="36">
        <v>0</v>
      </c>
      <c r="K97" s="36">
        <v>287.96800000000002</v>
      </c>
      <c r="L97" s="36">
        <v>319.96800000000002</v>
      </c>
      <c r="M97" s="36">
        <v>367.92</v>
      </c>
      <c r="N97" s="36">
        <v>1119.8399999999999</v>
      </c>
      <c r="O97" s="36">
        <v>153.55199999999999</v>
      </c>
      <c r="P97" s="36">
        <v>2732.4319999999998</v>
      </c>
    </row>
    <row r="98" spans="1:16" x14ac:dyDescent="0.25">
      <c r="A98" s="27">
        <v>2022</v>
      </c>
      <c r="B98" s="27">
        <v>135718</v>
      </c>
      <c r="C98" s="35" t="s">
        <v>18</v>
      </c>
      <c r="D98" s="27" t="s">
        <v>4</v>
      </c>
      <c r="E98" s="36">
        <v>850.1</v>
      </c>
      <c r="F98" s="36">
        <v>593.67439999999999</v>
      </c>
      <c r="G98" s="36">
        <v>495.53440000000001</v>
      </c>
      <c r="H98" s="36">
        <v>421.70080000000002</v>
      </c>
      <c r="I98" s="36">
        <v>-3.3112000000001101</v>
      </c>
      <c r="J98" s="36">
        <v>2439.8344000000002</v>
      </c>
      <c r="K98" s="36">
        <v>-15.213600000000101</v>
      </c>
      <c r="L98" s="36">
        <v>116.6848</v>
      </c>
      <c r="M98" s="36">
        <v>54.290399999999899</v>
      </c>
      <c r="N98" s="36">
        <v>580.44560000000001</v>
      </c>
      <c r="O98" s="36">
        <v>821.46399999999903</v>
      </c>
      <c r="P98" s="36">
        <v>522.72239999999897</v>
      </c>
    </row>
    <row r="99" spans="1:16" x14ac:dyDescent="0.25">
      <c r="A99" s="27">
        <v>2022</v>
      </c>
      <c r="B99" s="27">
        <v>135718</v>
      </c>
      <c r="C99" s="35" t="s">
        <v>18</v>
      </c>
      <c r="D99" s="27" t="s">
        <v>2</v>
      </c>
      <c r="E99" s="36">
        <v>1457.6</v>
      </c>
      <c r="F99" s="36">
        <v>857.07439999999997</v>
      </c>
      <c r="G99" s="36">
        <v>756.73440000000005</v>
      </c>
      <c r="H99" s="36">
        <v>941.9008</v>
      </c>
      <c r="I99" s="36">
        <v>319.8888</v>
      </c>
      <c r="J99" s="36">
        <v>2852.5344</v>
      </c>
      <c r="K99" s="36">
        <v>376.58640000000003</v>
      </c>
      <c r="L99" s="36">
        <v>247.28479999999999</v>
      </c>
      <c r="M99" s="36">
        <v>313.29039999999998</v>
      </c>
      <c r="N99" s="36">
        <v>1040.8456000000001</v>
      </c>
      <c r="O99" s="36">
        <v>1277.4639999999999</v>
      </c>
      <c r="P99" s="36">
        <v>985.32239999999797</v>
      </c>
    </row>
    <row r="100" spans="1:16" x14ac:dyDescent="0.25">
      <c r="A100" s="27">
        <v>2022</v>
      </c>
      <c r="B100" s="27">
        <v>135718</v>
      </c>
      <c r="C100" s="35" t="s">
        <v>18</v>
      </c>
      <c r="D100" s="27" t="s">
        <v>1</v>
      </c>
      <c r="E100" s="36">
        <v>5968.8</v>
      </c>
      <c r="F100" s="36">
        <v>2819.1743999999999</v>
      </c>
      <c r="G100" s="36">
        <v>2810.5344</v>
      </c>
      <c r="H100" s="36">
        <v>2739.7008000000001</v>
      </c>
      <c r="I100" s="36">
        <v>1047.9888000000001</v>
      </c>
      <c r="J100" s="36">
        <v>12489.134400000001</v>
      </c>
      <c r="K100" s="36">
        <v>1539.0863999999999</v>
      </c>
      <c r="L100" s="36">
        <v>1094.2847999999999</v>
      </c>
      <c r="M100" s="36">
        <v>947.3904</v>
      </c>
      <c r="N100" s="36">
        <v>2788.5455999999999</v>
      </c>
      <c r="O100" s="36">
        <v>8523.8639999999996</v>
      </c>
      <c r="P100" s="36">
        <v>9314.2224000000006</v>
      </c>
    </row>
    <row r="101" spans="1:16" x14ac:dyDescent="0.25">
      <c r="A101" s="27">
        <v>2022</v>
      </c>
      <c r="B101" s="27">
        <v>136833</v>
      </c>
      <c r="C101" s="35" t="s">
        <v>20</v>
      </c>
      <c r="D101" s="27" t="s">
        <v>4</v>
      </c>
      <c r="E101" s="36">
        <v>757.53599999999994</v>
      </c>
      <c r="F101" s="36">
        <v>223.12799999999999</v>
      </c>
      <c r="G101" s="36">
        <v>0</v>
      </c>
      <c r="H101" s="36">
        <v>135.172</v>
      </c>
      <c r="I101" s="36">
        <v>368.02800000000002</v>
      </c>
      <c r="J101" s="36">
        <v>2211.8240000000001</v>
      </c>
      <c r="K101" s="36">
        <v>-47.963999999999999</v>
      </c>
      <c r="L101" s="36">
        <v>-76.456000000000003</v>
      </c>
      <c r="M101" s="36">
        <v>83.703999999999994</v>
      </c>
      <c r="N101" s="36">
        <v>-64.78</v>
      </c>
      <c r="O101" s="36">
        <v>-55.463999999999999</v>
      </c>
      <c r="P101" s="36">
        <v>50.72</v>
      </c>
    </row>
    <row r="102" spans="1:16" x14ac:dyDescent="0.25">
      <c r="A102" s="27">
        <v>2022</v>
      </c>
      <c r="B102" s="27">
        <v>136833</v>
      </c>
      <c r="C102" s="35" t="s">
        <v>20</v>
      </c>
      <c r="D102" s="27" t="s">
        <v>2</v>
      </c>
      <c r="E102" s="36">
        <v>1201.5360000000001</v>
      </c>
      <c r="F102" s="36">
        <v>501.52800000000002</v>
      </c>
      <c r="G102" s="36">
        <v>0</v>
      </c>
      <c r="H102" s="36">
        <v>347.572</v>
      </c>
      <c r="I102" s="36">
        <v>788.02800000000002</v>
      </c>
      <c r="J102" s="36">
        <v>2563.424</v>
      </c>
      <c r="K102" s="36">
        <v>159.636</v>
      </c>
      <c r="L102" s="36">
        <v>199.54400000000001</v>
      </c>
      <c r="M102" s="36">
        <v>225.304</v>
      </c>
      <c r="N102" s="36">
        <v>76.819999999999993</v>
      </c>
      <c r="O102" s="36">
        <v>81.335999999999999</v>
      </c>
      <c r="P102" s="36">
        <v>255.92</v>
      </c>
    </row>
    <row r="103" spans="1:16" x14ac:dyDescent="0.25">
      <c r="A103" s="27">
        <v>2022</v>
      </c>
      <c r="B103" s="27">
        <v>136833</v>
      </c>
      <c r="C103" s="35" t="s">
        <v>20</v>
      </c>
      <c r="D103" s="27" t="s">
        <v>1</v>
      </c>
      <c r="E103" s="36">
        <v>3426.7359999999999</v>
      </c>
      <c r="F103" s="36">
        <v>2364.5279999999998</v>
      </c>
      <c r="G103" s="36">
        <v>0</v>
      </c>
      <c r="H103" s="36">
        <v>1020.672</v>
      </c>
      <c r="I103" s="36">
        <v>1916.1279999999999</v>
      </c>
      <c r="J103" s="36">
        <v>6392.6239999999998</v>
      </c>
      <c r="K103" s="36">
        <v>398.33600000000001</v>
      </c>
      <c r="L103" s="36">
        <v>441.34399999999999</v>
      </c>
      <c r="M103" s="36">
        <v>575.904</v>
      </c>
      <c r="N103" s="36">
        <v>179.12</v>
      </c>
      <c r="O103" s="36">
        <v>313.536</v>
      </c>
      <c r="P103" s="36">
        <v>719.92</v>
      </c>
    </row>
    <row r="104" spans="1:16" x14ac:dyDescent="0.25">
      <c r="A104" s="27">
        <v>2022</v>
      </c>
      <c r="B104" s="27">
        <v>141109</v>
      </c>
      <c r="C104" s="35" t="s">
        <v>20</v>
      </c>
      <c r="D104" s="27" t="s">
        <v>4</v>
      </c>
      <c r="E104" s="36">
        <v>2189.7568000000001</v>
      </c>
      <c r="F104" s="36">
        <v>2702.2215999999999</v>
      </c>
      <c r="G104" s="36">
        <v>975.22879999999896</v>
      </c>
      <c r="H104" s="36">
        <v>5506.1647999999996</v>
      </c>
      <c r="I104" s="36">
        <v>6647.1368000000002</v>
      </c>
      <c r="J104" s="36">
        <v>2393.6304</v>
      </c>
      <c r="K104" s="36">
        <v>315.21120000000002</v>
      </c>
      <c r="L104" s="36">
        <v>4086.6792</v>
      </c>
      <c r="M104" s="36">
        <v>5424.4656000000004</v>
      </c>
      <c r="N104" s="36">
        <v>6242.5735999999997</v>
      </c>
      <c r="O104" s="36">
        <v>1936.7575999999999</v>
      </c>
      <c r="P104" s="36">
        <v>3872.5536000000002</v>
      </c>
    </row>
    <row r="105" spans="1:16" x14ac:dyDescent="0.25">
      <c r="A105" s="27">
        <v>2022</v>
      </c>
      <c r="B105" s="27">
        <v>141109</v>
      </c>
      <c r="C105" s="35" t="s">
        <v>20</v>
      </c>
      <c r="D105" s="27" t="s">
        <v>2</v>
      </c>
      <c r="E105" s="36">
        <v>2687.7568000000001</v>
      </c>
      <c r="F105" s="36">
        <v>3161.8216000000002</v>
      </c>
      <c r="G105" s="36">
        <v>1350.8288</v>
      </c>
      <c r="H105" s="36">
        <v>6403.7647999999999</v>
      </c>
      <c r="I105" s="36">
        <v>7124.7367999999997</v>
      </c>
      <c r="J105" s="36">
        <v>2910.8303999999998</v>
      </c>
      <c r="K105" s="36">
        <v>542.01120000000003</v>
      </c>
      <c r="L105" s="36">
        <v>4665.0792000000001</v>
      </c>
      <c r="M105" s="36">
        <v>6421.6656000000003</v>
      </c>
      <c r="N105" s="36">
        <v>6986.5735999999997</v>
      </c>
      <c r="O105" s="36">
        <v>2463.5576000000001</v>
      </c>
      <c r="P105" s="36">
        <v>4330.9535999999998</v>
      </c>
    </row>
    <row r="106" spans="1:16" x14ac:dyDescent="0.25">
      <c r="A106" s="27">
        <v>2022</v>
      </c>
      <c r="B106" s="27">
        <v>141109</v>
      </c>
      <c r="C106" s="35" t="s">
        <v>20</v>
      </c>
      <c r="D106" s="27" t="s">
        <v>1</v>
      </c>
      <c r="E106" s="36">
        <v>8742.5568000000003</v>
      </c>
      <c r="F106" s="36">
        <v>11254.5216</v>
      </c>
      <c r="G106" s="36">
        <v>6049.8288000000002</v>
      </c>
      <c r="H106" s="36">
        <v>21253.5648</v>
      </c>
      <c r="I106" s="36">
        <v>23019.436799999999</v>
      </c>
      <c r="J106" s="36">
        <v>9795.8304000000007</v>
      </c>
      <c r="K106" s="36">
        <v>1749.2112</v>
      </c>
      <c r="L106" s="36">
        <v>20205.979200000002</v>
      </c>
      <c r="M106" s="36">
        <v>23766.4656</v>
      </c>
      <c r="N106" s="36">
        <v>23151.873599999999</v>
      </c>
      <c r="O106" s="36">
        <v>9237.6576000000005</v>
      </c>
      <c r="P106" s="36">
        <v>15843.1536</v>
      </c>
    </row>
    <row r="107" spans="1:16" x14ac:dyDescent="0.25">
      <c r="A107" s="27">
        <v>2022</v>
      </c>
      <c r="B107" s="27">
        <v>141852</v>
      </c>
      <c r="C107" s="35" t="s">
        <v>19</v>
      </c>
      <c r="D107" s="27" t="s">
        <v>4</v>
      </c>
      <c r="E107" s="36">
        <v>0</v>
      </c>
      <c r="F107" s="36">
        <v>0</v>
      </c>
      <c r="G107" s="36">
        <v>443.64</v>
      </c>
      <c r="H107" s="36">
        <v>-15.215999999999999</v>
      </c>
      <c r="I107" s="36">
        <v>0</v>
      </c>
      <c r="J107" s="36">
        <v>0</v>
      </c>
      <c r="K107" s="36">
        <v>0</v>
      </c>
      <c r="L107" s="36">
        <v>-16.36</v>
      </c>
      <c r="M107" s="36">
        <v>0</v>
      </c>
      <c r="N107" s="36">
        <v>0</v>
      </c>
      <c r="O107" s="36">
        <v>0</v>
      </c>
      <c r="P107" s="36">
        <v>-3.6760000000000002</v>
      </c>
    </row>
    <row r="108" spans="1:16" x14ac:dyDescent="0.25">
      <c r="A108" s="27">
        <v>2022</v>
      </c>
      <c r="B108" s="27">
        <v>141852</v>
      </c>
      <c r="C108" s="35" t="s">
        <v>19</v>
      </c>
      <c r="D108" s="27" t="s">
        <v>2</v>
      </c>
      <c r="E108" s="36">
        <v>0</v>
      </c>
      <c r="F108" s="36">
        <v>0</v>
      </c>
      <c r="G108" s="36">
        <v>509.84</v>
      </c>
      <c r="H108" s="36">
        <v>50.984000000000002</v>
      </c>
      <c r="I108" s="36">
        <v>0</v>
      </c>
      <c r="J108" s="36">
        <v>0</v>
      </c>
      <c r="K108" s="36">
        <v>0</v>
      </c>
      <c r="L108" s="36">
        <v>49.84</v>
      </c>
      <c r="M108" s="36">
        <v>0</v>
      </c>
      <c r="N108" s="36">
        <v>0</v>
      </c>
      <c r="O108" s="36">
        <v>0</v>
      </c>
      <c r="P108" s="36">
        <v>62.524000000000001</v>
      </c>
    </row>
    <row r="109" spans="1:16" x14ac:dyDescent="0.25">
      <c r="A109" s="27">
        <v>2022</v>
      </c>
      <c r="B109" s="27">
        <v>141852</v>
      </c>
      <c r="C109" s="35" t="s">
        <v>19</v>
      </c>
      <c r="D109" s="27" t="s">
        <v>1</v>
      </c>
      <c r="E109" s="36">
        <v>0</v>
      </c>
      <c r="F109" s="36">
        <v>0</v>
      </c>
      <c r="G109" s="36">
        <v>1119.8399999999999</v>
      </c>
      <c r="H109" s="36">
        <v>127.98399999999999</v>
      </c>
      <c r="I109" s="36">
        <v>0</v>
      </c>
      <c r="J109" s="36">
        <v>0</v>
      </c>
      <c r="K109" s="36">
        <v>0</v>
      </c>
      <c r="L109" s="36">
        <v>159.84</v>
      </c>
      <c r="M109" s="36">
        <v>0</v>
      </c>
      <c r="N109" s="36">
        <v>0</v>
      </c>
      <c r="O109" s="36">
        <v>0</v>
      </c>
      <c r="P109" s="36">
        <v>193.42400000000001</v>
      </c>
    </row>
    <row r="110" spans="1:16" x14ac:dyDescent="0.25">
      <c r="A110" s="27">
        <v>2022</v>
      </c>
      <c r="B110" s="27">
        <v>143836</v>
      </c>
      <c r="C110" s="35" t="s">
        <v>21</v>
      </c>
      <c r="D110" s="27" t="s">
        <v>4</v>
      </c>
      <c r="E110" s="36">
        <v>-197.42</v>
      </c>
      <c r="F110" s="36">
        <v>-187.94</v>
      </c>
      <c r="G110" s="36">
        <v>-142.78</v>
      </c>
      <c r="H110" s="36">
        <v>-135.26</v>
      </c>
      <c r="I110" s="36">
        <v>-127.02</v>
      </c>
      <c r="J110" s="36">
        <v>-42.6</v>
      </c>
      <c r="K110" s="36">
        <v>-42.6</v>
      </c>
      <c r="L110" s="36">
        <v>-127.6</v>
      </c>
      <c r="M110" s="36">
        <v>321.22000000000003</v>
      </c>
      <c r="N110" s="36">
        <v>63.059999999999903</v>
      </c>
      <c r="O110" s="36">
        <v>-184.58</v>
      </c>
      <c r="P110" s="36">
        <v>-190.2</v>
      </c>
    </row>
    <row r="111" spans="1:16" x14ac:dyDescent="0.25">
      <c r="A111" s="27">
        <v>2022</v>
      </c>
      <c r="B111" s="27">
        <v>143836</v>
      </c>
      <c r="C111" s="35" t="s">
        <v>19</v>
      </c>
      <c r="D111" s="27" t="s">
        <v>4</v>
      </c>
      <c r="E111" s="36">
        <v>-36.9</v>
      </c>
      <c r="F111" s="36">
        <v>7.6499999999999799</v>
      </c>
      <c r="G111" s="36">
        <v>0</v>
      </c>
      <c r="H111" s="36">
        <v>0</v>
      </c>
      <c r="I111" s="36">
        <v>0</v>
      </c>
      <c r="J111" s="36">
        <v>0</v>
      </c>
      <c r="K111" s="36">
        <v>0</v>
      </c>
      <c r="L111" s="36">
        <v>0</v>
      </c>
      <c r="M111" s="36">
        <v>0</v>
      </c>
      <c r="N111" s="36">
        <v>0</v>
      </c>
      <c r="O111" s="36">
        <v>0</v>
      </c>
      <c r="P111" s="36">
        <v>0</v>
      </c>
    </row>
    <row r="112" spans="1:16" x14ac:dyDescent="0.25">
      <c r="A112" s="27">
        <v>2022</v>
      </c>
      <c r="B112" s="27">
        <v>143836</v>
      </c>
      <c r="C112" s="35" t="s">
        <v>19</v>
      </c>
      <c r="D112" s="27" t="s">
        <v>2</v>
      </c>
      <c r="E112" s="36">
        <v>29.3</v>
      </c>
      <c r="F112" s="36">
        <v>77.150000000000006</v>
      </c>
      <c r="G112" s="36">
        <v>0</v>
      </c>
      <c r="H112" s="36">
        <v>0</v>
      </c>
      <c r="I112" s="36">
        <v>0</v>
      </c>
      <c r="J112" s="36">
        <v>0</v>
      </c>
      <c r="K112" s="36">
        <v>0</v>
      </c>
      <c r="L112" s="36">
        <v>0</v>
      </c>
      <c r="M112" s="36">
        <v>0</v>
      </c>
      <c r="N112" s="36">
        <v>0</v>
      </c>
      <c r="O112" s="36">
        <v>0</v>
      </c>
      <c r="P112" s="36">
        <v>0</v>
      </c>
    </row>
    <row r="113" spans="1:16" x14ac:dyDescent="0.25">
      <c r="A113" s="27">
        <v>2022</v>
      </c>
      <c r="B113" s="27">
        <v>143836</v>
      </c>
      <c r="C113" s="35" t="s">
        <v>21</v>
      </c>
      <c r="D113" s="27" t="s">
        <v>2</v>
      </c>
      <c r="E113" s="36">
        <v>34.58</v>
      </c>
      <c r="F113" s="36">
        <v>44.06</v>
      </c>
      <c r="G113" s="36">
        <v>31.22</v>
      </c>
      <c r="H113" s="36">
        <v>270.74</v>
      </c>
      <c r="I113" s="36">
        <v>46.98</v>
      </c>
      <c r="J113" s="36">
        <v>15.4</v>
      </c>
      <c r="K113" s="36">
        <v>15.4</v>
      </c>
      <c r="L113" s="36">
        <v>46.4</v>
      </c>
      <c r="M113" s="36">
        <v>553.22</v>
      </c>
      <c r="N113" s="36">
        <v>197.06</v>
      </c>
      <c r="O113" s="36">
        <v>47.42</v>
      </c>
      <c r="P113" s="36">
        <v>41.8</v>
      </c>
    </row>
    <row r="114" spans="1:16" x14ac:dyDescent="0.25">
      <c r="A114" s="27">
        <v>2022</v>
      </c>
      <c r="B114" s="27">
        <v>143836</v>
      </c>
      <c r="C114" s="35" t="s">
        <v>19</v>
      </c>
      <c r="D114" s="27" t="s">
        <v>1</v>
      </c>
      <c r="E114" s="36">
        <v>175.8</v>
      </c>
      <c r="F114" s="36">
        <v>462.9</v>
      </c>
      <c r="G114" s="36">
        <v>0</v>
      </c>
      <c r="H114" s="36">
        <v>0</v>
      </c>
      <c r="I114" s="36">
        <v>0</v>
      </c>
      <c r="J114" s="36">
        <v>0</v>
      </c>
      <c r="K114" s="36">
        <v>0</v>
      </c>
      <c r="L114" s="36">
        <v>0</v>
      </c>
      <c r="M114" s="36">
        <v>0</v>
      </c>
      <c r="N114" s="36">
        <v>0</v>
      </c>
      <c r="O114" s="36">
        <v>0</v>
      </c>
      <c r="P114" s="36">
        <v>0</v>
      </c>
    </row>
    <row r="115" spans="1:16" x14ac:dyDescent="0.25">
      <c r="A115" s="27">
        <v>2022</v>
      </c>
      <c r="B115" s="27">
        <v>143836</v>
      </c>
      <c r="C115" s="35" t="s">
        <v>21</v>
      </c>
      <c r="D115" s="27" t="s">
        <v>1</v>
      </c>
      <c r="E115" s="36">
        <v>207.48</v>
      </c>
      <c r="F115" s="36">
        <v>264.36</v>
      </c>
      <c r="G115" s="36">
        <v>187.32</v>
      </c>
      <c r="H115" s="36">
        <v>1624.44</v>
      </c>
      <c r="I115" s="36">
        <v>281.88</v>
      </c>
      <c r="J115" s="36">
        <v>92.4</v>
      </c>
      <c r="K115" s="36">
        <v>92.4</v>
      </c>
      <c r="L115" s="36">
        <v>278.39999999999998</v>
      </c>
      <c r="M115" s="36">
        <v>3319.32</v>
      </c>
      <c r="N115" s="36">
        <v>1182.3599999999999</v>
      </c>
      <c r="O115" s="36">
        <v>284.52</v>
      </c>
      <c r="P115" s="36">
        <v>250.8</v>
      </c>
    </row>
    <row r="116" spans="1:16" x14ac:dyDescent="0.25">
      <c r="A116" s="27">
        <v>2022</v>
      </c>
      <c r="B116" s="27">
        <v>143836</v>
      </c>
      <c r="C116" s="35" t="s">
        <v>23</v>
      </c>
      <c r="D116" s="27" t="s">
        <v>4</v>
      </c>
      <c r="E116" s="36">
        <v>782.42</v>
      </c>
      <c r="F116" s="36">
        <v>-49.919999999999803</v>
      </c>
      <c r="G116" s="36">
        <v>1616.14</v>
      </c>
      <c r="H116" s="36">
        <v>2474.08</v>
      </c>
      <c r="I116" s="36">
        <v>-58.08</v>
      </c>
      <c r="J116" s="36">
        <v>-20.3799999999999</v>
      </c>
      <c r="K116" s="36">
        <v>777.24</v>
      </c>
      <c r="L116" s="36">
        <v>654.32000000000005</v>
      </c>
      <c r="M116" s="36">
        <v>33.100000000000101</v>
      </c>
      <c r="N116" s="36">
        <v>189.5</v>
      </c>
      <c r="O116" s="36">
        <v>-19.680000000000099</v>
      </c>
      <c r="P116" s="36">
        <v>1505.5</v>
      </c>
    </row>
    <row r="117" spans="1:16" x14ac:dyDescent="0.25">
      <c r="A117" s="27">
        <v>2022</v>
      </c>
      <c r="B117" s="27">
        <v>143836</v>
      </c>
      <c r="C117" s="35" t="s">
        <v>22</v>
      </c>
      <c r="D117" s="27" t="s">
        <v>4</v>
      </c>
      <c r="E117" s="36">
        <v>1126.3399999999999</v>
      </c>
      <c r="F117" s="36">
        <v>1386.56</v>
      </c>
      <c r="G117" s="36">
        <v>1127.5</v>
      </c>
      <c r="H117" s="36">
        <v>2915.9</v>
      </c>
      <c r="I117" s="36">
        <v>1866.92</v>
      </c>
      <c r="J117" s="36">
        <v>320.56</v>
      </c>
      <c r="K117" s="36">
        <v>1796.9</v>
      </c>
      <c r="L117" s="36">
        <v>1489.44</v>
      </c>
      <c r="M117" s="36">
        <v>1663.82</v>
      </c>
      <c r="N117" s="36">
        <v>704.51999999999896</v>
      </c>
      <c r="O117" s="36">
        <v>938.45999999999901</v>
      </c>
      <c r="P117" s="36">
        <v>487.04</v>
      </c>
    </row>
    <row r="118" spans="1:16" x14ac:dyDescent="0.25">
      <c r="A118" s="27">
        <v>2022</v>
      </c>
      <c r="B118" s="27">
        <v>143836</v>
      </c>
      <c r="C118" s="35" t="s">
        <v>23</v>
      </c>
      <c r="D118" s="27" t="s">
        <v>2</v>
      </c>
      <c r="E118" s="36">
        <v>1852.42</v>
      </c>
      <c r="F118" s="36">
        <v>945.08</v>
      </c>
      <c r="G118" s="36">
        <v>2397.4</v>
      </c>
      <c r="H118" s="36">
        <v>3105.36</v>
      </c>
      <c r="I118" s="36">
        <v>539.41999999999996</v>
      </c>
      <c r="J118" s="36">
        <v>432.12</v>
      </c>
      <c r="K118" s="36">
        <v>1319.74</v>
      </c>
      <c r="L118" s="36">
        <v>1065.5999999999999</v>
      </c>
      <c r="M118" s="36">
        <v>785.6</v>
      </c>
      <c r="N118" s="36">
        <v>792</v>
      </c>
      <c r="O118" s="36">
        <v>725.32</v>
      </c>
      <c r="P118" s="36">
        <v>2500.5</v>
      </c>
    </row>
    <row r="119" spans="1:16" x14ac:dyDescent="0.25">
      <c r="A119" s="27">
        <v>2022</v>
      </c>
      <c r="B119" s="27">
        <v>143836</v>
      </c>
      <c r="C119" s="35" t="s">
        <v>22</v>
      </c>
      <c r="D119" s="27" t="s">
        <v>2</v>
      </c>
      <c r="E119" s="36">
        <v>2504.94</v>
      </c>
      <c r="F119" s="36">
        <v>2758.56</v>
      </c>
      <c r="G119" s="36">
        <v>2669.7</v>
      </c>
      <c r="H119" s="36">
        <v>4365.3</v>
      </c>
      <c r="I119" s="36">
        <v>3291.02</v>
      </c>
      <c r="J119" s="36">
        <v>1816.56</v>
      </c>
      <c r="K119" s="36">
        <v>3187.6</v>
      </c>
      <c r="L119" s="36">
        <v>3054.04</v>
      </c>
      <c r="M119" s="36">
        <v>3108.82</v>
      </c>
      <c r="N119" s="36">
        <v>2074.3200000000002</v>
      </c>
      <c r="O119" s="36">
        <v>2237.46</v>
      </c>
      <c r="P119" s="36">
        <v>1930.94</v>
      </c>
    </row>
    <row r="120" spans="1:16" x14ac:dyDescent="0.25">
      <c r="A120" s="27">
        <v>2022</v>
      </c>
      <c r="B120" s="27">
        <v>143836</v>
      </c>
      <c r="C120" s="35" t="s">
        <v>23</v>
      </c>
      <c r="D120" s="27" t="s">
        <v>1</v>
      </c>
      <c r="E120" s="36">
        <v>11114.52</v>
      </c>
      <c r="F120" s="36">
        <v>5670.48</v>
      </c>
      <c r="G120" s="36">
        <v>14384.4</v>
      </c>
      <c r="H120" s="36">
        <v>18632.16</v>
      </c>
      <c r="I120" s="36">
        <v>3236.52</v>
      </c>
      <c r="J120" s="36">
        <v>2592.7199999999998</v>
      </c>
      <c r="K120" s="36">
        <v>7918.44</v>
      </c>
      <c r="L120" s="36">
        <v>6393.6</v>
      </c>
      <c r="M120" s="36">
        <v>4713.6000000000004</v>
      </c>
      <c r="N120" s="36">
        <v>4752</v>
      </c>
      <c r="O120" s="36">
        <v>4351.92</v>
      </c>
      <c r="P120" s="36">
        <v>15003</v>
      </c>
    </row>
    <row r="121" spans="1:16" x14ac:dyDescent="0.25">
      <c r="A121" s="27">
        <v>2022</v>
      </c>
      <c r="B121" s="27">
        <v>143836</v>
      </c>
      <c r="C121" s="35" t="s">
        <v>22</v>
      </c>
      <c r="D121" s="27" t="s">
        <v>1</v>
      </c>
      <c r="E121" s="36">
        <v>15029.64</v>
      </c>
      <c r="F121" s="36">
        <v>16551.36</v>
      </c>
      <c r="G121" s="36">
        <v>16018.2</v>
      </c>
      <c r="H121" s="36">
        <v>26191.8</v>
      </c>
      <c r="I121" s="36">
        <v>19746.12</v>
      </c>
      <c r="J121" s="36">
        <v>10899.36</v>
      </c>
      <c r="K121" s="36">
        <v>19125.599999999999</v>
      </c>
      <c r="L121" s="36">
        <v>18324.240000000002</v>
      </c>
      <c r="M121" s="36">
        <v>18652.919999999998</v>
      </c>
      <c r="N121" s="36">
        <v>12445.92</v>
      </c>
      <c r="O121" s="36">
        <v>13424.76</v>
      </c>
      <c r="P121" s="36">
        <v>11585.64</v>
      </c>
    </row>
    <row r="122" spans="1:16" x14ac:dyDescent="0.25">
      <c r="A122" s="27">
        <v>2022</v>
      </c>
      <c r="B122" s="27">
        <v>144503</v>
      </c>
      <c r="C122" s="35" t="s">
        <v>18</v>
      </c>
      <c r="D122" s="27" t="s">
        <v>4</v>
      </c>
      <c r="E122" s="36">
        <v>37.768000000000001</v>
      </c>
      <c r="F122" s="36">
        <v>-85.548000000000002</v>
      </c>
      <c r="G122" s="36">
        <v>11.336</v>
      </c>
      <c r="H122" s="36">
        <v>-12.747999999999999</v>
      </c>
      <c r="I122" s="36">
        <v>36.972000000000001</v>
      </c>
      <c r="J122" s="36">
        <v>-36.856000000000002</v>
      </c>
      <c r="K122" s="36">
        <v>62.32</v>
      </c>
      <c r="L122" s="36">
        <v>0</v>
      </c>
      <c r="M122" s="36">
        <v>-26.431999999999999</v>
      </c>
      <c r="N122" s="36">
        <v>33.96</v>
      </c>
      <c r="O122" s="36">
        <v>-70.731999999999999</v>
      </c>
      <c r="P122" s="36">
        <v>-50.832000000000001</v>
      </c>
    </row>
    <row r="123" spans="1:16" x14ac:dyDescent="0.25">
      <c r="A123" s="27">
        <v>2022</v>
      </c>
      <c r="B123" s="27">
        <v>144503</v>
      </c>
      <c r="C123" s="35" t="s">
        <v>18</v>
      </c>
      <c r="D123" s="27" t="s">
        <v>2</v>
      </c>
      <c r="E123" s="36">
        <v>101.968</v>
      </c>
      <c r="F123" s="36">
        <v>107.05200000000001</v>
      </c>
      <c r="G123" s="36">
        <v>203.93600000000001</v>
      </c>
      <c r="H123" s="36">
        <v>115.652</v>
      </c>
      <c r="I123" s="36">
        <v>357.97199999999998</v>
      </c>
      <c r="J123" s="36">
        <v>284.14400000000001</v>
      </c>
      <c r="K123" s="36">
        <v>254.92</v>
      </c>
      <c r="L123" s="36">
        <v>0</v>
      </c>
      <c r="M123" s="36">
        <v>101.968</v>
      </c>
      <c r="N123" s="36">
        <v>290.76</v>
      </c>
      <c r="O123" s="36">
        <v>57.667999999999999</v>
      </c>
      <c r="P123" s="36">
        <v>13.368</v>
      </c>
    </row>
    <row r="124" spans="1:16" x14ac:dyDescent="0.25">
      <c r="A124" s="27">
        <v>2022</v>
      </c>
      <c r="B124" s="27">
        <v>144503</v>
      </c>
      <c r="C124" s="35" t="s">
        <v>18</v>
      </c>
      <c r="D124" s="27" t="s">
        <v>1</v>
      </c>
      <c r="E124" s="36">
        <v>255.96799999999999</v>
      </c>
      <c r="F124" s="36">
        <v>257.55200000000002</v>
      </c>
      <c r="G124" s="36">
        <v>511.93599999999998</v>
      </c>
      <c r="H124" s="36">
        <v>305.55200000000002</v>
      </c>
      <c r="I124" s="36">
        <v>943.87199999999996</v>
      </c>
      <c r="J124" s="36">
        <v>665.34400000000005</v>
      </c>
      <c r="K124" s="36">
        <v>559.91999999999996</v>
      </c>
      <c r="L124" s="36">
        <v>0</v>
      </c>
      <c r="M124" s="36">
        <v>239.96799999999999</v>
      </c>
      <c r="N124" s="36">
        <v>799.76</v>
      </c>
      <c r="O124" s="36">
        <v>127.968</v>
      </c>
      <c r="P124" s="36">
        <v>28.768000000000001</v>
      </c>
    </row>
    <row r="125" spans="1:16" x14ac:dyDescent="0.25">
      <c r="A125" s="27">
        <v>2022</v>
      </c>
      <c r="B125" s="27">
        <v>145784</v>
      </c>
      <c r="C125" s="35" t="s">
        <v>21</v>
      </c>
      <c r="D125" s="27" t="s">
        <v>4</v>
      </c>
      <c r="E125" s="36">
        <v>2765.1039999999998</v>
      </c>
      <c r="F125" s="36">
        <v>563.596</v>
      </c>
      <c r="G125" s="36">
        <v>856.53599999999994</v>
      </c>
      <c r="H125" s="36">
        <v>541.71199999999999</v>
      </c>
      <c r="I125" s="36">
        <v>-32.664000000000001</v>
      </c>
      <c r="J125" s="36">
        <v>-51.316000000000003</v>
      </c>
      <c r="K125" s="36">
        <v>1796.98</v>
      </c>
      <c r="L125" s="36">
        <v>633.096</v>
      </c>
      <c r="M125" s="36">
        <v>2452.6439999999998</v>
      </c>
      <c r="N125" s="36">
        <v>3099.66</v>
      </c>
      <c r="O125" s="36">
        <v>1101.0239999999999</v>
      </c>
      <c r="P125" s="36">
        <v>556.49199999999996</v>
      </c>
    </row>
    <row r="126" spans="1:16" x14ac:dyDescent="0.25">
      <c r="A126" s="27">
        <v>2022</v>
      </c>
      <c r="B126" s="27">
        <v>145784</v>
      </c>
      <c r="C126" s="35" t="s">
        <v>21</v>
      </c>
      <c r="D126" s="27" t="s">
        <v>2</v>
      </c>
      <c r="E126" s="36">
        <v>3001.1039999999998</v>
      </c>
      <c r="F126" s="36">
        <v>745.596</v>
      </c>
      <c r="G126" s="36">
        <v>1036.5360000000001</v>
      </c>
      <c r="H126" s="36">
        <v>833.71199999999999</v>
      </c>
      <c r="I126" s="36">
        <v>83.335999999999999</v>
      </c>
      <c r="J126" s="36">
        <v>6.6840000000000002</v>
      </c>
      <c r="K126" s="36">
        <v>2055.98</v>
      </c>
      <c r="L126" s="36">
        <v>811.096</v>
      </c>
      <c r="M126" s="36">
        <v>2634.6439999999998</v>
      </c>
      <c r="N126" s="36">
        <v>3354.66</v>
      </c>
      <c r="O126" s="36">
        <v>1279.0239999999999</v>
      </c>
      <c r="P126" s="36">
        <v>618.49199999999996</v>
      </c>
    </row>
    <row r="127" spans="1:16" x14ac:dyDescent="0.25">
      <c r="A127" s="27">
        <v>2022</v>
      </c>
      <c r="B127" s="27">
        <v>145784</v>
      </c>
      <c r="C127" s="35" t="s">
        <v>21</v>
      </c>
      <c r="D127" s="27" t="s">
        <v>1</v>
      </c>
      <c r="E127" s="36">
        <v>8031.1040000000003</v>
      </c>
      <c r="F127" s="36">
        <v>1649.296</v>
      </c>
      <c r="G127" s="36">
        <v>2735.5360000000001</v>
      </c>
      <c r="H127" s="36">
        <v>2079.712</v>
      </c>
      <c r="I127" s="36">
        <v>345.536</v>
      </c>
      <c r="J127" s="36">
        <v>15.984</v>
      </c>
      <c r="K127" s="36">
        <v>5309.28</v>
      </c>
      <c r="L127" s="36">
        <v>2060.096</v>
      </c>
      <c r="M127" s="36">
        <v>5790.1440000000002</v>
      </c>
      <c r="N127" s="36">
        <v>8704.16</v>
      </c>
      <c r="O127" s="36">
        <v>3109.8240000000001</v>
      </c>
      <c r="P127" s="36">
        <v>1356.5920000000001</v>
      </c>
    </row>
    <row r="128" spans="1:16" x14ac:dyDescent="0.25">
      <c r="A128" s="27">
        <v>2022</v>
      </c>
      <c r="B128" s="27">
        <v>153936</v>
      </c>
      <c r="C128" s="35" t="s">
        <v>18</v>
      </c>
      <c r="D128" s="27" t="s">
        <v>4</v>
      </c>
      <c r="E128" s="36">
        <v>711.67600000000004</v>
      </c>
      <c r="F128" s="36">
        <v>1124.4143999999999</v>
      </c>
      <c r="G128" s="36">
        <v>776.90480000000002</v>
      </c>
      <c r="H128" s="36">
        <v>-11.4808</v>
      </c>
      <c r="I128" s="36">
        <v>76.023200000000003</v>
      </c>
      <c r="J128" s="36">
        <v>173.91759999999999</v>
      </c>
      <c r="K128" s="36">
        <v>90.618399999999895</v>
      </c>
      <c r="L128" s="36">
        <v>0</v>
      </c>
      <c r="M128" s="36">
        <v>787.03039999999896</v>
      </c>
      <c r="N128" s="36">
        <v>706.22479999999996</v>
      </c>
      <c r="O128" s="36">
        <v>4462.74</v>
      </c>
      <c r="P128" s="36">
        <v>63.448</v>
      </c>
    </row>
    <row r="129" spans="1:16" x14ac:dyDescent="0.25">
      <c r="A129" s="27">
        <v>2022</v>
      </c>
      <c r="B129" s="27">
        <v>153936</v>
      </c>
      <c r="C129" s="35" t="s">
        <v>18</v>
      </c>
      <c r="D129" s="27" t="s">
        <v>2</v>
      </c>
      <c r="E129" s="36">
        <v>994.87599999999998</v>
      </c>
      <c r="F129" s="36">
        <v>1467.4143999999999</v>
      </c>
      <c r="G129" s="36">
        <v>914.10479999999905</v>
      </c>
      <c r="H129" s="36">
        <v>59.319200000000002</v>
      </c>
      <c r="I129" s="36">
        <v>279.6232</v>
      </c>
      <c r="J129" s="36">
        <v>386.31760000000003</v>
      </c>
      <c r="K129" s="36">
        <v>360.61840000000001</v>
      </c>
      <c r="L129" s="36">
        <v>0</v>
      </c>
      <c r="M129" s="36">
        <v>995.03039999999999</v>
      </c>
      <c r="N129" s="36">
        <v>925.22479999999996</v>
      </c>
      <c r="O129" s="36">
        <v>4887.54</v>
      </c>
      <c r="P129" s="36">
        <v>129.84800000000001</v>
      </c>
    </row>
    <row r="130" spans="1:16" x14ac:dyDescent="0.25">
      <c r="A130" s="27">
        <v>2022</v>
      </c>
      <c r="B130" s="27">
        <v>153936</v>
      </c>
      <c r="C130" s="35" t="s">
        <v>18</v>
      </c>
      <c r="D130" s="27" t="s">
        <v>1</v>
      </c>
      <c r="E130" s="36">
        <v>3119.9760000000001</v>
      </c>
      <c r="F130" s="36">
        <v>4588.2143999999998</v>
      </c>
      <c r="G130" s="36">
        <v>2702.4047999999998</v>
      </c>
      <c r="H130" s="36">
        <v>227.41919999999999</v>
      </c>
      <c r="I130" s="36">
        <v>771.52319999999997</v>
      </c>
      <c r="J130" s="36">
        <v>1825.6176</v>
      </c>
      <c r="K130" s="36">
        <v>1462.1184000000001</v>
      </c>
      <c r="L130" s="36">
        <v>0</v>
      </c>
      <c r="M130" s="36">
        <v>3423.8303999999998</v>
      </c>
      <c r="N130" s="36">
        <v>2841.7248</v>
      </c>
      <c r="O130" s="36">
        <v>17659.439999999999</v>
      </c>
      <c r="P130" s="36">
        <v>328.24799999999999</v>
      </c>
    </row>
    <row r="131" spans="1:16" x14ac:dyDescent="0.25">
      <c r="A131" s="27">
        <v>2022</v>
      </c>
      <c r="B131" s="27">
        <v>155535</v>
      </c>
      <c r="C131" s="35" t="s">
        <v>19</v>
      </c>
      <c r="D131" s="27" t="s">
        <v>4</v>
      </c>
      <c r="E131" s="36">
        <v>-106.764</v>
      </c>
      <c r="F131" s="36">
        <v>1121.384</v>
      </c>
      <c r="G131" s="36">
        <v>-59.515999999999998</v>
      </c>
      <c r="H131" s="36">
        <v>-89.947999999999993</v>
      </c>
      <c r="I131" s="36">
        <v>204.10400000000001</v>
      </c>
      <c r="J131" s="36">
        <v>-226.28</v>
      </c>
      <c r="K131" s="36">
        <v>-26.431999999999999</v>
      </c>
      <c r="L131" s="36">
        <v>715.63200000000097</v>
      </c>
      <c r="M131" s="36">
        <v>244.32</v>
      </c>
      <c r="N131" s="36">
        <v>-234.58</v>
      </c>
      <c r="O131" s="36">
        <v>229.16399999999999</v>
      </c>
      <c r="P131" s="36">
        <v>-82.691999999999993</v>
      </c>
    </row>
    <row r="132" spans="1:16" x14ac:dyDescent="0.25">
      <c r="A132" s="27">
        <v>2022</v>
      </c>
      <c r="B132" s="27">
        <v>155535</v>
      </c>
      <c r="C132" s="35" t="s">
        <v>19</v>
      </c>
      <c r="D132" s="27" t="s">
        <v>2</v>
      </c>
      <c r="E132" s="36">
        <v>158.036</v>
      </c>
      <c r="F132" s="36">
        <v>1538.384</v>
      </c>
      <c r="G132" s="36">
        <v>6.6840000000000002</v>
      </c>
      <c r="H132" s="36">
        <v>108.652</v>
      </c>
      <c r="I132" s="36">
        <v>488.70400000000001</v>
      </c>
      <c r="J132" s="36">
        <v>104.72</v>
      </c>
      <c r="K132" s="36">
        <v>105.968</v>
      </c>
      <c r="L132" s="36">
        <v>1046.6320000000001</v>
      </c>
      <c r="M132" s="36">
        <v>462.72</v>
      </c>
      <c r="N132" s="36">
        <v>96.42</v>
      </c>
      <c r="O132" s="36">
        <v>427.76400000000001</v>
      </c>
      <c r="P132" s="36">
        <v>115.908</v>
      </c>
    </row>
    <row r="133" spans="1:16" x14ac:dyDescent="0.25">
      <c r="A133" s="27">
        <v>2022</v>
      </c>
      <c r="B133" s="27">
        <v>155535</v>
      </c>
      <c r="C133" s="35" t="s">
        <v>19</v>
      </c>
      <c r="D133" s="27" t="s">
        <v>1</v>
      </c>
      <c r="E133" s="36">
        <v>369.536</v>
      </c>
      <c r="F133" s="36">
        <v>4071.1840000000002</v>
      </c>
      <c r="G133" s="36">
        <v>15.984</v>
      </c>
      <c r="H133" s="36">
        <v>239.952</v>
      </c>
      <c r="I133" s="36">
        <v>1322.704</v>
      </c>
      <c r="J133" s="36">
        <v>323.12</v>
      </c>
      <c r="K133" s="36">
        <v>255.96799999999999</v>
      </c>
      <c r="L133" s="36">
        <v>3263.6320000000001</v>
      </c>
      <c r="M133" s="36">
        <v>1105.1199999999999</v>
      </c>
      <c r="N133" s="36">
        <v>331.12</v>
      </c>
      <c r="O133" s="36">
        <v>1775.664</v>
      </c>
      <c r="P133" s="36">
        <v>289.40800000000002</v>
      </c>
    </row>
    <row r="134" spans="1:16" x14ac:dyDescent="0.25">
      <c r="A134" s="27">
        <v>2022</v>
      </c>
      <c r="B134" s="27">
        <v>160544</v>
      </c>
      <c r="C134" s="35" t="s">
        <v>23</v>
      </c>
      <c r="D134" s="27" t="s">
        <v>4</v>
      </c>
      <c r="E134" s="36">
        <v>168.39599999999999</v>
      </c>
      <c r="F134" s="36">
        <v>2086.0360000000001</v>
      </c>
      <c r="G134" s="36">
        <v>330.02800000000002</v>
      </c>
      <c r="H134" s="36">
        <v>0</v>
      </c>
      <c r="I134" s="36">
        <v>77.536000000000101</v>
      </c>
      <c r="J134" s="36">
        <v>15.332000000000001</v>
      </c>
      <c r="K134" s="36">
        <v>37.468000000000004</v>
      </c>
      <c r="L134" s="36">
        <v>636.26400000000001</v>
      </c>
      <c r="M134" s="36">
        <v>253.37200000000001</v>
      </c>
      <c r="N134" s="36">
        <v>32.052</v>
      </c>
      <c r="O134" s="36">
        <v>203.39599999999999</v>
      </c>
      <c r="P134" s="36">
        <v>138.648</v>
      </c>
    </row>
    <row r="135" spans="1:16" x14ac:dyDescent="0.25">
      <c r="A135" s="27">
        <v>2022</v>
      </c>
      <c r="B135" s="27">
        <v>160544</v>
      </c>
      <c r="C135" s="35" t="s">
        <v>23</v>
      </c>
      <c r="D135" s="27" t="s">
        <v>2</v>
      </c>
      <c r="E135" s="36">
        <v>393.39600000000002</v>
      </c>
      <c r="F135" s="36">
        <v>2468.5360000000001</v>
      </c>
      <c r="G135" s="36">
        <v>552.52800000000002</v>
      </c>
      <c r="H135" s="36">
        <v>0</v>
      </c>
      <c r="I135" s="36">
        <v>155.036</v>
      </c>
      <c r="J135" s="36">
        <v>235.33199999999999</v>
      </c>
      <c r="K135" s="36">
        <v>109.968</v>
      </c>
      <c r="L135" s="36">
        <v>941.26400000000001</v>
      </c>
      <c r="M135" s="36">
        <v>405.87200000000001</v>
      </c>
      <c r="N135" s="36">
        <v>107.05200000000001</v>
      </c>
      <c r="O135" s="36">
        <v>428.39600000000002</v>
      </c>
      <c r="P135" s="36">
        <v>443.64800000000002</v>
      </c>
    </row>
    <row r="136" spans="1:16" x14ac:dyDescent="0.25">
      <c r="A136" s="27">
        <v>2022</v>
      </c>
      <c r="B136" s="27">
        <v>160544</v>
      </c>
      <c r="C136" s="35" t="s">
        <v>23</v>
      </c>
      <c r="D136" s="27" t="s">
        <v>1</v>
      </c>
      <c r="E136" s="36">
        <v>927.69600000000003</v>
      </c>
      <c r="F136" s="36">
        <v>7291.9359999999997</v>
      </c>
      <c r="G136" s="36">
        <v>2146.9279999999999</v>
      </c>
      <c r="H136" s="36">
        <v>0</v>
      </c>
      <c r="I136" s="36">
        <v>511.93599999999998</v>
      </c>
      <c r="J136" s="36">
        <v>559.63199999999995</v>
      </c>
      <c r="K136" s="36">
        <v>287.96800000000002</v>
      </c>
      <c r="L136" s="36">
        <v>2422.0639999999999</v>
      </c>
      <c r="M136" s="36">
        <v>1039.8720000000001</v>
      </c>
      <c r="N136" s="36">
        <v>273.55200000000002</v>
      </c>
      <c r="O136" s="36">
        <v>1233.296</v>
      </c>
      <c r="P136" s="36">
        <v>1100.4480000000001</v>
      </c>
    </row>
    <row r="137" spans="1:16" x14ac:dyDescent="0.25">
      <c r="A137" s="27">
        <v>2022</v>
      </c>
      <c r="B137" s="27">
        <v>162866</v>
      </c>
      <c r="C137" s="35" t="s">
        <v>19</v>
      </c>
      <c r="D137" s="27" t="s">
        <v>4</v>
      </c>
      <c r="E137" s="36">
        <v>-104.108</v>
      </c>
      <c r="F137" s="36">
        <v>-148.94800000000001</v>
      </c>
      <c r="G137" s="36">
        <v>349.90800000000002</v>
      </c>
      <c r="H137" s="36">
        <v>127.988</v>
      </c>
      <c r="I137" s="36">
        <v>374.76400000000001</v>
      </c>
      <c r="J137" s="36">
        <v>-92.548000000000002</v>
      </c>
      <c r="K137" s="36">
        <v>-219.89599999999999</v>
      </c>
      <c r="L137" s="36">
        <v>-64.647999999999996</v>
      </c>
      <c r="M137" s="36">
        <v>-41.648000000000003</v>
      </c>
      <c r="N137" s="36">
        <v>378.77600000000001</v>
      </c>
      <c r="O137" s="36">
        <v>-268.49599999999998</v>
      </c>
      <c r="P137" s="36">
        <v>-41.648000000000003</v>
      </c>
    </row>
    <row r="138" spans="1:16" x14ac:dyDescent="0.25">
      <c r="A138" s="27">
        <v>2022</v>
      </c>
      <c r="B138" s="27">
        <v>162866</v>
      </c>
      <c r="C138" s="35" t="s">
        <v>19</v>
      </c>
      <c r="D138" s="27" t="s">
        <v>2</v>
      </c>
      <c r="E138" s="36">
        <v>160.69200000000001</v>
      </c>
      <c r="F138" s="36">
        <v>49.652000000000001</v>
      </c>
      <c r="G138" s="36">
        <v>548.50800000000004</v>
      </c>
      <c r="H138" s="36">
        <v>478.78800000000001</v>
      </c>
      <c r="I138" s="36">
        <v>573.36400000000003</v>
      </c>
      <c r="J138" s="36">
        <v>106.05200000000001</v>
      </c>
      <c r="K138" s="36">
        <v>177.304</v>
      </c>
      <c r="L138" s="36">
        <v>133.952</v>
      </c>
      <c r="M138" s="36">
        <v>156.952</v>
      </c>
      <c r="N138" s="36">
        <v>709.77599999999995</v>
      </c>
      <c r="O138" s="36">
        <v>128.70400000000001</v>
      </c>
      <c r="P138" s="36">
        <v>156.952</v>
      </c>
    </row>
    <row r="139" spans="1:16" x14ac:dyDescent="0.25">
      <c r="A139" s="27">
        <v>2022</v>
      </c>
      <c r="B139" s="27">
        <v>162866</v>
      </c>
      <c r="C139" s="35" t="s">
        <v>19</v>
      </c>
      <c r="D139" s="27" t="s">
        <v>1</v>
      </c>
      <c r="E139" s="36">
        <v>465.392</v>
      </c>
      <c r="F139" s="36">
        <v>236.75200000000001</v>
      </c>
      <c r="G139" s="36">
        <v>1404.6079999999999</v>
      </c>
      <c r="H139" s="36">
        <v>1370.6880000000001</v>
      </c>
      <c r="I139" s="36">
        <v>1470.0640000000001</v>
      </c>
      <c r="J139" s="36">
        <v>303.952</v>
      </c>
      <c r="K139" s="36">
        <v>495.904</v>
      </c>
      <c r="L139" s="36">
        <v>351.952</v>
      </c>
      <c r="M139" s="36">
        <v>399.952</v>
      </c>
      <c r="N139" s="36">
        <v>1631.7760000000001</v>
      </c>
      <c r="O139" s="36">
        <v>279.904</v>
      </c>
      <c r="P139" s="36">
        <v>383.952</v>
      </c>
    </row>
    <row r="140" spans="1:16" x14ac:dyDescent="0.25">
      <c r="A140" s="27">
        <v>2022</v>
      </c>
      <c r="B140" s="27">
        <v>166523</v>
      </c>
      <c r="C140" s="35" t="s">
        <v>18</v>
      </c>
      <c r="D140" s="27" t="s">
        <v>4</v>
      </c>
      <c r="E140" s="36">
        <v>445.64</v>
      </c>
      <c r="F140" s="36">
        <v>-13.215999999999999</v>
      </c>
      <c r="G140" s="36">
        <v>-13.215999999999999</v>
      </c>
      <c r="H140" s="36">
        <v>-13.064</v>
      </c>
      <c r="I140" s="36">
        <v>0</v>
      </c>
      <c r="J140" s="36">
        <v>-13.215999999999999</v>
      </c>
      <c r="K140" s="36">
        <v>-78.263999999999996</v>
      </c>
      <c r="L140" s="36">
        <v>-26.28</v>
      </c>
      <c r="M140" s="36">
        <v>-69.132000000000005</v>
      </c>
      <c r="N140" s="36">
        <v>-13.215999999999999</v>
      </c>
      <c r="O140" s="36">
        <v>540.62400000000002</v>
      </c>
      <c r="P140" s="36">
        <v>76.087999999999994</v>
      </c>
    </row>
    <row r="141" spans="1:16" x14ac:dyDescent="0.25">
      <c r="A141" s="27">
        <v>2022</v>
      </c>
      <c r="B141" s="27">
        <v>166523</v>
      </c>
      <c r="C141" s="35" t="s">
        <v>18</v>
      </c>
      <c r="D141" s="27" t="s">
        <v>2</v>
      </c>
      <c r="E141" s="36">
        <v>509.84</v>
      </c>
      <c r="F141" s="36">
        <v>50.984000000000002</v>
      </c>
      <c r="G141" s="36">
        <v>50.984000000000002</v>
      </c>
      <c r="H141" s="36">
        <v>115.336</v>
      </c>
      <c r="I141" s="36">
        <v>0</v>
      </c>
      <c r="J141" s="36">
        <v>50.984000000000002</v>
      </c>
      <c r="K141" s="36">
        <v>114.336</v>
      </c>
      <c r="L141" s="36">
        <v>166.32</v>
      </c>
      <c r="M141" s="36">
        <v>59.268000000000001</v>
      </c>
      <c r="N141" s="36">
        <v>50.984000000000002</v>
      </c>
      <c r="O141" s="36">
        <v>604.82399999999996</v>
      </c>
      <c r="P141" s="36">
        <v>332.88799999999998</v>
      </c>
    </row>
    <row r="142" spans="1:16" x14ac:dyDescent="0.25">
      <c r="A142" s="27">
        <v>2022</v>
      </c>
      <c r="B142" s="27">
        <v>166523</v>
      </c>
      <c r="C142" s="35" t="s">
        <v>18</v>
      </c>
      <c r="D142" s="27" t="s">
        <v>1</v>
      </c>
      <c r="E142" s="36">
        <v>1119.8399999999999</v>
      </c>
      <c r="F142" s="36">
        <v>111.98399999999999</v>
      </c>
      <c r="G142" s="36">
        <v>127.98399999999999</v>
      </c>
      <c r="H142" s="36">
        <v>281.536</v>
      </c>
      <c r="I142" s="36">
        <v>0</v>
      </c>
      <c r="J142" s="36">
        <v>127.98399999999999</v>
      </c>
      <c r="K142" s="36">
        <v>257.536</v>
      </c>
      <c r="L142" s="36">
        <v>399.92</v>
      </c>
      <c r="M142" s="36">
        <v>131.16800000000001</v>
      </c>
      <c r="N142" s="36">
        <v>111.98399999999999</v>
      </c>
      <c r="O142" s="36">
        <v>1583.8240000000001</v>
      </c>
      <c r="P142" s="36">
        <v>1055.8879999999999</v>
      </c>
    </row>
    <row r="143" spans="1:16" x14ac:dyDescent="0.25">
      <c r="A143" s="27">
        <v>2022</v>
      </c>
      <c r="B143" s="27">
        <v>167210</v>
      </c>
      <c r="C143" s="35" t="s">
        <v>22</v>
      </c>
      <c r="D143" s="27" t="s">
        <v>4</v>
      </c>
      <c r="E143" s="36">
        <v>152.09200000000001</v>
      </c>
      <c r="F143" s="36">
        <v>708.89599999999996</v>
      </c>
      <c r="G143" s="36">
        <v>487.40800000000002</v>
      </c>
      <c r="H143" s="36">
        <v>42.252000000000002</v>
      </c>
      <c r="I143" s="36">
        <v>-54.508000000000003</v>
      </c>
      <c r="J143" s="36">
        <v>1380.1479999999999</v>
      </c>
      <c r="K143" s="36">
        <v>41.52</v>
      </c>
      <c r="L143" s="36">
        <v>89.516000000000005</v>
      </c>
      <c r="M143" s="36">
        <v>2626.692</v>
      </c>
      <c r="N143" s="36">
        <v>37.768000000000001</v>
      </c>
      <c r="O143" s="36">
        <v>673.08</v>
      </c>
      <c r="P143" s="36">
        <v>714.21199999999999</v>
      </c>
    </row>
    <row r="144" spans="1:16" x14ac:dyDescent="0.25">
      <c r="A144" s="27">
        <v>2022</v>
      </c>
      <c r="B144" s="27">
        <v>167210</v>
      </c>
      <c r="C144" s="35" t="s">
        <v>22</v>
      </c>
      <c r="D144" s="27" t="s">
        <v>2</v>
      </c>
      <c r="E144" s="36">
        <v>419.892</v>
      </c>
      <c r="F144" s="36">
        <v>976.69600000000003</v>
      </c>
      <c r="G144" s="36">
        <v>615.80799999999999</v>
      </c>
      <c r="H144" s="36">
        <v>108.652</v>
      </c>
      <c r="I144" s="36">
        <v>78.292000000000002</v>
      </c>
      <c r="J144" s="36">
        <v>1667.748</v>
      </c>
      <c r="K144" s="36">
        <v>174.32</v>
      </c>
      <c r="L144" s="36">
        <v>286.51600000000002</v>
      </c>
      <c r="M144" s="36">
        <v>2896.692</v>
      </c>
      <c r="N144" s="36">
        <v>101.968</v>
      </c>
      <c r="O144" s="36">
        <v>938.68</v>
      </c>
      <c r="P144" s="36">
        <v>911.21199999999999</v>
      </c>
    </row>
    <row r="145" spans="1:16" x14ac:dyDescent="0.25">
      <c r="A145" s="27">
        <v>2022</v>
      </c>
      <c r="B145" s="27">
        <v>167210</v>
      </c>
      <c r="C145" s="35" t="s">
        <v>22</v>
      </c>
      <c r="D145" s="27" t="s">
        <v>1</v>
      </c>
      <c r="E145" s="36">
        <v>1105.3920000000001</v>
      </c>
      <c r="F145" s="36">
        <v>2543.6959999999999</v>
      </c>
      <c r="G145" s="36">
        <v>1375.808</v>
      </c>
      <c r="H145" s="36">
        <v>270.35199999999998</v>
      </c>
      <c r="I145" s="36">
        <v>204.59200000000001</v>
      </c>
      <c r="J145" s="36">
        <v>4464.848</v>
      </c>
      <c r="K145" s="36">
        <v>428.72</v>
      </c>
      <c r="L145" s="36">
        <v>641.21600000000001</v>
      </c>
      <c r="M145" s="36">
        <v>7234.192</v>
      </c>
      <c r="N145" s="36">
        <v>223.96799999999999</v>
      </c>
      <c r="O145" s="36">
        <v>2751.68</v>
      </c>
      <c r="P145" s="36">
        <v>3808.9119999999998</v>
      </c>
    </row>
    <row r="146" spans="1:16" x14ac:dyDescent="0.25">
      <c r="A146" s="27">
        <v>2022</v>
      </c>
      <c r="B146" s="27">
        <v>167223</v>
      </c>
      <c r="C146" s="35" t="s">
        <v>18</v>
      </c>
      <c r="D146" s="27" t="s">
        <v>4</v>
      </c>
      <c r="E146" s="36">
        <v>3763.7152000000001</v>
      </c>
      <c r="F146" s="36">
        <v>2028.4559999999999</v>
      </c>
      <c r="G146" s="36">
        <v>1430.5776000000001</v>
      </c>
      <c r="H146" s="36">
        <v>1213.8743999999999</v>
      </c>
      <c r="I146" s="36">
        <v>6654.6487999999999</v>
      </c>
      <c r="J146" s="36">
        <v>851.82719999999904</v>
      </c>
      <c r="K146" s="36">
        <v>786.26879999999903</v>
      </c>
      <c r="L146" s="36">
        <v>5898.6288000000004</v>
      </c>
      <c r="M146" s="36">
        <v>153.5104</v>
      </c>
      <c r="N146" s="36">
        <v>2084.1296000000002</v>
      </c>
      <c r="O146" s="36">
        <v>3423.7712000000001</v>
      </c>
      <c r="P146" s="36">
        <v>2591.0320000000002</v>
      </c>
    </row>
    <row r="147" spans="1:16" x14ac:dyDescent="0.25">
      <c r="A147" s="27">
        <v>2022</v>
      </c>
      <c r="B147" s="27">
        <v>167223</v>
      </c>
      <c r="C147" s="35" t="s">
        <v>18</v>
      </c>
      <c r="D147" s="27" t="s">
        <v>2</v>
      </c>
      <c r="E147" s="36">
        <v>4420.7151999999996</v>
      </c>
      <c r="F147" s="36">
        <v>2380.2559999999999</v>
      </c>
      <c r="G147" s="36">
        <v>2123.1776</v>
      </c>
      <c r="H147" s="36">
        <v>1579.9744000000001</v>
      </c>
      <c r="I147" s="36">
        <v>7354.9488000000001</v>
      </c>
      <c r="J147" s="36">
        <v>1396.2272</v>
      </c>
      <c r="K147" s="36">
        <v>1529.8688</v>
      </c>
      <c r="L147" s="36">
        <v>6595.6288000000004</v>
      </c>
      <c r="M147" s="36">
        <v>288.5104</v>
      </c>
      <c r="N147" s="36">
        <v>2508.9295999999999</v>
      </c>
      <c r="O147" s="36">
        <v>4191.5712000000003</v>
      </c>
      <c r="P147" s="36">
        <v>3142.0320000000002</v>
      </c>
    </row>
    <row r="148" spans="1:16" x14ac:dyDescent="0.25">
      <c r="A148" s="27">
        <v>2022</v>
      </c>
      <c r="B148" s="27">
        <v>167223</v>
      </c>
      <c r="C148" s="35" t="s">
        <v>18</v>
      </c>
      <c r="D148" s="27" t="s">
        <v>1</v>
      </c>
      <c r="E148" s="36">
        <v>14304.715200000001</v>
      </c>
      <c r="F148" s="36">
        <v>7064.8559999999998</v>
      </c>
      <c r="G148" s="36">
        <v>6577.9776000000002</v>
      </c>
      <c r="H148" s="36">
        <v>6465.9744000000001</v>
      </c>
      <c r="I148" s="36">
        <v>27958.3488</v>
      </c>
      <c r="J148" s="36">
        <v>5547.4272000000001</v>
      </c>
      <c r="K148" s="36">
        <v>5388.8688000000002</v>
      </c>
      <c r="L148" s="36">
        <v>22053.628799999999</v>
      </c>
      <c r="M148" s="36">
        <v>843.71040000000005</v>
      </c>
      <c r="N148" s="36">
        <v>8416.9295999999995</v>
      </c>
      <c r="O148" s="36">
        <v>12691.771199999999</v>
      </c>
      <c r="P148" s="36">
        <v>10287.432000000001</v>
      </c>
    </row>
    <row r="149" spans="1:16" x14ac:dyDescent="0.25">
      <c r="A149" s="27">
        <v>2022</v>
      </c>
      <c r="B149" s="27">
        <v>167602</v>
      </c>
      <c r="C149" s="35" t="s">
        <v>22</v>
      </c>
      <c r="D149" s="27" t="s">
        <v>4</v>
      </c>
      <c r="E149" s="36">
        <v>0</v>
      </c>
      <c r="F149" s="36">
        <v>129.58879999999999</v>
      </c>
      <c r="G149" s="36">
        <v>-45.468000000000103</v>
      </c>
      <c r="H149" s="36">
        <v>335.33919999999898</v>
      </c>
      <c r="I149" s="36">
        <v>197.06399999999999</v>
      </c>
      <c r="J149" s="36">
        <v>346.03680000000003</v>
      </c>
      <c r="K149" s="36">
        <v>0</v>
      </c>
      <c r="L149" s="36">
        <v>98.443999999999804</v>
      </c>
      <c r="M149" s="36">
        <v>-68.215200000000095</v>
      </c>
      <c r="N149" s="36">
        <v>-19.7448000000002</v>
      </c>
      <c r="O149" s="36">
        <v>41.663999999999902</v>
      </c>
      <c r="P149" s="36">
        <v>329.77280000000002</v>
      </c>
    </row>
    <row r="150" spans="1:16" x14ac:dyDescent="0.25">
      <c r="A150" s="27">
        <v>2022</v>
      </c>
      <c r="B150" s="27">
        <v>167602</v>
      </c>
      <c r="C150" s="35" t="s">
        <v>22</v>
      </c>
      <c r="D150" s="27" t="s">
        <v>2</v>
      </c>
      <c r="E150" s="36">
        <v>0</v>
      </c>
      <c r="F150" s="36">
        <v>390.78879999999998</v>
      </c>
      <c r="G150" s="36">
        <v>82.931999999999903</v>
      </c>
      <c r="H150" s="36">
        <v>616.33919999999898</v>
      </c>
      <c r="I150" s="36">
        <v>329.86399999999998</v>
      </c>
      <c r="J150" s="36">
        <v>410.23680000000002</v>
      </c>
      <c r="K150" s="36">
        <v>0</v>
      </c>
      <c r="L150" s="36">
        <v>293.24400000000003</v>
      </c>
      <c r="M150" s="36">
        <v>128.78479999999999</v>
      </c>
      <c r="N150" s="36">
        <v>305.65519999999998</v>
      </c>
      <c r="O150" s="36">
        <v>172.26400000000001</v>
      </c>
      <c r="P150" s="36">
        <v>721.57279999999901</v>
      </c>
    </row>
    <row r="151" spans="1:16" x14ac:dyDescent="0.25">
      <c r="A151" s="27">
        <v>2022</v>
      </c>
      <c r="B151" s="27">
        <v>167602</v>
      </c>
      <c r="C151" s="35" t="s">
        <v>22</v>
      </c>
      <c r="D151" s="27" t="s">
        <v>1</v>
      </c>
      <c r="E151" s="36">
        <v>0</v>
      </c>
      <c r="F151" s="36">
        <v>2292.3888000000002</v>
      </c>
      <c r="G151" s="36">
        <v>611.93200000000002</v>
      </c>
      <c r="H151" s="36">
        <v>4019.4391999999998</v>
      </c>
      <c r="I151" s="36">
        <v>1019.864</v>
      </c>
      <c r="J151" s="36">
        <v>1142.2367999999999</v>
      </c>
      <c r="K151" s="36">
        <v>0</v>
      </c>
      <c r="L151" s="36">
        <v>976.34400000000005</v>
      </c>
      <c r="M151" s="36">
        <v>473.1848</v>
      </c>
      <c r="N151" s="36">
        <v>1652.1551999999999</v>
      </c>
      <c r="O151" s="36">
        <v>734.26400000000001</v>
      </c>
      <c r="P151" s="36">
        <v>2534.6727999999998</v>
      </c>
    </row>
    <row r="152" spans="1:16" x14ac:dyDescent="0.25">
      <c r="A152" s="27">
        <v>2022</v>
      </c>
      <c r="B152" s="27">
        <v>167602</v>
      </c>
      <c r="C152" s="35" t="s">
        <v>21</v>
      </c>
      <c r="D152" s="27" t="s">
        <v>4</v>
      </c>
      <c r="E152" s="36">
        <v>0</v>
      </c>
      <c r="F152" s="36">
        <v>2357.1608000000001</v>
      </c>
      <c r="G152" s="36">
        <v>2746.7156</v>
      </c>
      <c r="H152" s="36">
        <v>6164.1624000000002</v>
      </c>
      <c r="I152" s="36">
        <v>824.1848</v>
      </c>
      <c r="J152" s="36">
        <v>1655.242</v>
      </c>
      <c r="K152" s="36">
        <v>1466.9136000000001</v>
      </c>
      <c r="L152" s="36">
        <v>1965.3871999999999</v>
      </c>
      <c r="M152" s="36">
        <v>3639.0740000000001</v>
      </c>
      <c r="N152" s="36">
        <v>6079.9111999999895</v>
      </c>
      <c r="O152" s="36">
        <v>5596.7028</v>
      </c>
      <c r="P152" s="36">
        <v>1824.47</v>
      </c>
    </row>
    <row r="153" spans="1:16" x14ac:dyDescent="0.25">
      <c r="A153" s="27">
        <v>2022</v>
      </c>
      <c r="B153" s="27">
        <v>167602</v>
      </c>
      <c r="C153" s="35" t="s">
        <v>21</v>
      </c>
      <c r="D153" s="27" t="s">
        <v>2</v>
      </c>
      <c r="E153" s="36">
        <v>0</v>
      </c>
      <c r="F153" s="36">
        <v>2895.1608000000001</v>
      </c>
      <c r="G153" s="36">
        <v>3344.7156</v>
      </c>
      <c r="H153" s="36">
        <v>7050.1624000000002</v>
      </c>
      <c r="I153" s="36">
        <v>1134.1848</v>
      </c>
      <c r="J153" s="36">
        <v>2105.2420000000002</v>
      </c>
      <c r="K153" s="36">
        <v>1662.9136000000001</v>
      </c>
      <c r="L153" s="36">
        <v>2437.3872000000001</v>
      </c>
      <c r="M153" s="36">
        <v>4241.0739999999996</v>
      </c>
      <c r="N153" s="36">
        <v>6921.9111999999895</v>
      </c>
      <c r="O153" s="36">
        <v>6449.7028</v>
      </c>
      <c r="P153" s="36">
        <v>2362.4699999999998</v>
      </c>
    </row>
    <row r="154" spans="1:16" x14ac:dyDescent="0.25">
      <c r="A154" s="27">
        <v>2022</v>
      </c>
      <c r="B154" s="27">
        <v>167602</v>
      </c>
      <c r="C154" s="35" t="s">
        <v>21</v>
      </c>
      <c r="D154" s="27" t="s">
        <v>1</v>
      </c>
      <c r="E154" s="36">
        <v>0</v>
      </c>
      <c r="F154" s="36">
        <v>20870.960800000001</v>
      </c>
      <c r="G154" s="36">
        <v>22084.015599999999</v>
      </c>
      <c r="H154" s="36">
        <v>45658.362399999998</v>
      </c>
      <c r="I154" s="36">
        <v>5398.9848000000002</v>
      </c>
      <c r="J154" s="36">
        <v>16103.941999999999</v>
      </c>
      <c r="K154" s="36">
        <v>7856.8136000000004</v>
      </c>
      <c r="L154" s="36">
        <v>17993.9872</v>
      </c>
      <c r="M154" s="36">
        <v>22259.673999999999</v>
      </c>
      <c r="N154" s="36">
        <v>42663.911200000002</v>
      </c>
      <c r="O154" s="36">
        <v>45096.902800000003</v>
      </c>
      <c r="P154" s="36">
        <v>16134.57</v>
      </c>
    </row>
    <row r="155" spans="1:16" x14ac:dyDescent="0.25">
      <c r="A155" s="27">
        <v>2022</v>
      </c>
      <c r="B155" s="27">
        <v>169318</v>
      </c>
      <c r="C155" s="35" t="s">
        <v>22</v>
      </c>
      <c r="D155" s="27" t="s">
        <v>4</v>
      </c>
      <c r="E155" s="36">
        <v>1546.36</v>
      </c>
      <c r="F155" s="36">
        <v>-70.731999999999999</v>
      </c>
      <c r="G155" s="36">
        <v>1244.252</v>
      </c>
      <c r="H155" s="36">
        <v>743.83600000000001</v>
      </c>
      <c r="I155" s="36">
        <v>-13.215999999999999</v>
      </c>
      <c r="J155" s="36">
        <v>755.92</v>
      </c>
      <c r="K155" s="36">
        <v>-71.432000000000002</v>
      </c>
      <c r="L155" s="36">
        <v>715.08</v>
      </c>
      <c r="M155" s="36">
        <v>432.42399999999998</v>
      </c>
      <c r="N155" s="36">
        <v>0</v>
      </c>
      <c r="O155" s="36">
        <v>-66.731999999999999</v>
      </c>
      <c r="P155" s="36">
        <v>-127.848</v>
      </c>
    </row>
    <row r="156" spans="1:16" x14ac:dyDescent="0.25">
      <c r="A156" s="27">
        <v>2022</v>
      </c>
      <c r="B156" s="27">
        <v>169318</v>
      </c>
      <c r="C156" s="35" t="s">
        <v>22</v>
      </c>
      <c r="D156" s="27" t="s">
        <v>2</v>
      </c>
      <c r="E156" s="36">
        <v>1822.96</v>
      </c>
      <c r="F156" s="36">
        <v>57.667999999999999</v>
      </c>
      <c r="G156" s="36">
        <v>1328.252</v>
      </c>
      <c r="H156" s="36">
        <v>892.03599999999994</v>
      </c>
      <c r="I156" s="36">
        <v>50.984000000000002</v>
      </c>
      <c r="J156" s="36">
        <v>968.32</v>
      </c>
      <c r="K156" s="36">
        <v>56.968000000000004</v>
      </c>
      <c r="L156" s="36">
        <v>863.28</v>
      </c>
      <c r="M156" s="36">
        <v>560.82399999999996</v>
      </c>
      <c r="N156" s="36">
        <v>0</v>
      </c>
      <c r="O156" s="36">
        <v>61.667999999999999</v>
      </c>
      <c r="P156" s="36">
        <v>64.751999999999995</v>
      </c>
    </row>
    <row r="157" spans="1:16" x14ac:dyDescent="0.25">
      <c r="A157" s="27">
        <v>2022</v>
      </c>
      <c r="B157" s="27">
        <v>169318</v>
      </c>
      <c r="C157" s="35" t="s">
        <v>22</v>
      </c>
      <c r="D157" s="27" t="s">
        <v>1</v>
      </c>
      <c r="E157" s="36">
        <v>5058.5600000000004</v>
      </c>
      <c r="F157" s="36">
        <v>127.968</v>
      </c>
      <c r="G157" s="36">
        <v>3325.9520000000002</v>
      </c>
      <c r="H157" s="36">
        <v>2322.7359999999999</v>
      </c>
      <c r="I157" s="36">
        <v>111.98399999999999</v>
      </c>
      <c r="J157" s="36">
        <v>2700.32</v>
      </c>
      <c r="K157" s="36">
        <v>159.96799999999999</v>
      </c>
      <c r="L157" s="36">
        <v>2473.2800000000002</v>
      </c>
      <c r="M157" s="36">
        <v>1391.8240000000001</v>
      </c>
      <c r="N157" s="36">
        <v>0</v>
      </c>
      <c r="O157" s="36">
        <v>158.36799999999999</v>
      </c>
      <c r="P157" s="36">
        <v>140.75200000000001</v>
      </c>
    </row>
    <row r="158" spans="1:16" x14ac:dyDescent="0.25">
      <c r="A158" s="27">
        <v>2022</v>
      </c>
      <c r="B158" s="27">
        <v>173044</v>
      </c>
      <c r="C158" s="35" t="s">
        <v>19</v>
      </c>
      <c r="D158" s="27" t="s">
        <v>4</v>
      </c>
      <c r="E158" s="36">
        <v>494.61200000000002</v>
      </c>
      <c r="F158" s="36">
        <v>-33.823999999999998</v>
      </c>
      <c r="G158" s="36">
        <v>84.703999999999994</v>
      </c>
      <c r="H158" s="36">
        <v>529.82799999999997</v>
      </c>
      <c r="I158" s="36">
        <v>35.088000000000001</v>
      </c>
      <c r="J158" s="36">
        <v>2058.5680000000002</v>
      </c>
      <c r="K158" s="36">
        <v>396.15199999999999</v>
      </c>
      <c r="L158" s="36">
        <v>68.156000000000006</v>
      </c>
      <c r="M158" s="36">
        <v>574.96</v>
      </c>
      <c r="N158" s="36">
        <v>1041.252</v>
      </c>
      <c r="O158" s="36">
        <v>791.28</v>
      </c>
      <c r="P158" s="36">
        <v>67.044000000000096</v>
      </c>
    </row>
    <row r="159" spans="1:16" x14ac:dyDescent="0.25">
      <c r="A159" s="27">
        <v>2022</v>
      </c>
      <c r="B159" s="27">
        <v>173044</v>
      </c>
      <c r="C159" s="35" t="s">
        <v>19</v>
      </c>
      <c r="D159" s="27" t="s">
        <v>2</v>
      </c>
      <c r="E159" s="36">
        <v>834.41200000000003</v>
      </c>
      <c r="F159" s="36">
        <v>169.17599999999999</v>
      </c>
      <c r="G159" s="36">
        <v>225.904</v>
      </c>
      <c r="H159" s="36">
        <v>739.428</v>
      </c>
      <c r="I159" s="36">
        <v>242.488</v>
      </c>
      <c r="J159" s="36">
        <v>2283.5680000000002</v>
      </c>
      <c r="K159" s="36">
        <v>821.952</v>
      </c>
      <c r="L159" s="36">
        <v>343.95600000000002</v>
      </c>
      <c r="M159" s="36">
        <v>716.16</v>
      </c>
      <c r="N159" s="36">
        <v>1319.252</v>
      </c>
      <c r="O159" s="36">
        <v>859.68</v>
      </c>
      <c r="P159" s="36">
        <v>274.44400000000002</v>
      </c>
    </row>
    <row r="160" spans="1:16" x14ac:dyDescent="0.25">
      <c r="A160" s="27">
        <v>2022</v>
      </c>
      <c r="B160" s="27">
        <v>173044</v>
      </c>
      <c r="C160" s="35" t="s">
        <v>19</v>
      </c>
      <c r="D160" s="27" t="s">
        <v>1</v>
      </c>
      <c r="E160" s="36">
        <v>2044.5119999999999</v>
      </c>
      <c r="F160" s="36">
        <v>462.17599999999999</v>
      </c>
      <c r="G160" s="36">
        <v>719.904</v>
      </c>
      <c r="H160" s="36">
        <v>1742.1279999999999</v>
      </c>
      <c r="I160" s="36">
        <v>750.28800000000001</v>
      </c>
      <c r="J160" s="36">
        <v>6669.5680000000002</v>
      </c>
      <c r="K160" s="36">
        <v>2381.9520000000002</v>
      </c>
      <c r="L160" s="36">
        <v>1103.856</v>
      </c>
      <c r="M160" s="36">
        <v>1818.96</v>
      </c>
      <c r="N160" s="36">
        <v>3407.5520000000001</v>
      </c>
      <c r="O160" s="36">
        <v>2879.68</v>
      </c>
      <c r="P160" s="36">
        <v>718.14400000000001</v>
      </c>
    </row>
    <row r="161" spans="1:16" x14ac:dyDescent="0.25">
      <c r="A161" s="27">
        <v>2022</v>
      </c>
      <c r="B161" s="27">
        <v>178150</v>
      </c>
      <c r="C161" s="35" t="s">
        <v>19</v>
      </c>
      <c r="D161" s="27" t="s">
        <v>4</v>
      </c>
      <c r="E161" s="36">
        <v>-93.88</v>
      </c>
      <c r="F161" s="36">
        <v>-39.68</v>
      </c>
      <c r="G161" s="36">
        <v>-26.431999999999999</v>
      </c>
      <c r="H161" s="36">
        <v>832.11599999999999</v>
      </c>
      <c r="I161" s="36">
        <v>-72.540000000000006</v>
      </c>
      <c r="J161" s="36">
        <v>420.74400000000003</v>
      </c>
      <c r="K161" s="36">
        <v>22.992000000000001</v>
      </c>
      <c r="L161" s="36">
        <v>1094.1279999999999</v>
      </c>
      <c r="M161" s="36">
        <v>49.92</v>
      </c>
      <c r="N161" s="36">
        <v>318.24799999999999</v>
      </c>
      <c r="O161" s="36">
        <v>16.64</v>
      </c>
      <c r="P161" s="36">
        <v>464.20800000000003</v>
      </c>
    </row>
    <row r="162" spans="1:16" x14ac:dyDescent="0.25">
      <c r="A162" s="27">
        <v>2022</v>
      </c>
      <c r="B162" s="27">
        <v>178150</v>
      </c>
      <c r="C162" s="35" t="s">
        <v>19</v>
      </c>
      <c r="D162" s="27" t="s">
        <v>2</v>
      </c>
      <c r="E162" s="36">
        <v>173.12</v>
      </c>
      <c r="F162" s="36">
        <v>163.32</v>
      </c>
      <c r="G162" s="36">
        <v>105.968</v>
      </c>
      <c r="H162" s="36">
        <v>1037.316</v>
      </c>
      <c r="I162" s="36">
        <v>260.66000000000003</v>
      </c>
      <c r="J162" s="36">
        <v>692.14400000000001</v>
      </c>
      <c r="K162" s="36">
        <v>223.792</v>
      </c>
      <c r="L162" s="36">
        <v>1299.328</v>
      </c>
      <c r="M162" s="36">
        <v>252.92</v>
      </c>
      <c r="N162" s="36">
        <v>538.84799999999996</v>
      </c>
      <c r="O162" s="36">
        <v>82.84</v>
      </c>
      <c r="P162" s="36">
        <v>598.80799999999999</v>
      </c>
    </row>
    <row r="163" spans="1:16" x14ac:dyDescent="0.25">
      <c r="A163" s="27">
        <v>2022</v>
      </c>
      <c r="B163" s="27">
        <v>178150</v>
      </c>
      <c r="C163" s="35" t="s">
        <v>19</v>
      </c>
      <c r="D163" s="27" t="s">
        <v>1</v>
      </c>
      <c r="E163" s="36">
        <v>468.72</v>
      </c>
      <c r="F163" s="36">
        <v>428.72</v>
      </c>
      <c r="G163" s="36">
        <v>271.96800000000002</v>
      </c>
      <c r="H163" s="36">
        <v>3646.0160000000001</v>
      </c>
      <c r="I163" s="36">
        <v>634.96</v>
      </c>
      <c r="J163" s="36">
        <v>1679.7439999999999</v>
      </c>
      <c r="K163" s="36">
        <v>527.79200000000003</v>
      </c>
      <c r="L163" s="36">
        <v>3135.328</v>
      </c>
      <c r="M163" s="36">
        <v>671.92</v>
      </c>
      <c r="N163" s="36">
        <v>1473.248</v>
      </c>
      <c r="O163" s="36">
        <v>191.84</v>
      </c>
      <c r="P163" s="36">
        <v>1455.808</v>
      </c>
    </row>
    <row r="164" spans="1:16" x14ac:dyDescent="0.25">
      <c r="A164" s="27">
        <v>2022</v>
      </c>
      <c r="B164" s="27">
        <v>178362</v>
      </c>
      <c r="C164" s="35" t="s">
        <v>21</v>
      </c>
      <c r="D164" s="27" t="s">
        <v>4</v>
      </c>
      <c r="E164" s="36">
        <v>-499.73</v>
      </c>
      <c r="F164" s="36">
        <v>397.57200000000103</v>
      </c>
      <c r="G164" s="36">
        <v>-167.90599999999901</v>
      </c>
      <c r="H164" s="36">
        <v>-322.54399999999902</v>
      </c>
      <c r="I164" s="36">
        <v>245.75400000000101</v>
      </c>
      <c r="J164" s="36">
        <v>209.38600000000201</v>
      </c>
      <c r="K164" s="36">
        <v>-703.37199999999996</v>
      </c>
      <c r="L164" s="36">
        <v>-383.08399999999898</v>
      </c>
      <c r="M164" s="36">
        <v>-88.717999999998597</v>
      </c>
      <c r="N164" s="36">
        <v>95.340000000001396</v>
      </c>
      <c r="O164" s="36">
        <v>576.35600000000295</v>
      </c>
      <c r="P164" s="36">
        <v>58.332000000001401</v>
      </c>
    </row>
    <row r="165" spans="1:16" x14ac:dyDescent="0.25">
      <c r="A165" s="27">
        <v>2022</v>
      </c>
      <c r="B165" s="27">
        <v>178362</v>
      </c>
      <c r="C165" s="35" t="s">
        <v>21</v>
      </c>
      <c r="D165" s="27" t="s">
        <v>2</v>
      </c>
      <c r="E165" s="36">
        <v>620.27</v>
      </c>
      <c r="F165" s="36">
        <v>1517.5719999999999</v>
      </c>
      <c r="G165" s="36">
        <v>1144.0940000000001</v>
      </c>
      <c r="H165" s="36">
        <v>855.45600000000104</v>
      </c>
      <c r="I165" s="36">
        <v>1405.7539999999999</v>
      </c>
      <c r="J165" s="36">
        <v>1485.386</v>
      </c>
      <c r="K165" s="36">
        <v>474.62799999999999</v>
      </c>
      <c r="L165" s="36">
        <v>986.91600000000005</v>
      </c>
      <c r="M165" s="36">
        <v>1129.2819999999999</v>
      </c>
      <c r="N165" s="36">
        <v>1313.34</v>
      </c>
      <c r="O165" s="36">
        <v>1812.356</v>
      </c>
      <c r="P165" s="36">
        <v>1312.3320000000001</v>
      </c>
    </row>
    <row r="166" spans="1:16" x14ac:dyDescent="0.25">
      <c r="A166" s="27">
        <v>2022</v>
      </c>
      <c r="B166" s="27">
        <v>178362</v>
      </c>
      <c r="C166" s="35" t="s">
        <v>21</v>
      </c>
      <c r="D166" s="27" t="s">
        <v>1</v>
      </c>
      <c r="E166" s="36">
        <v>5050.7700000000004</v>
      </c>
      <c r="F166" s="36">
        <v>12357.371999999999</v>
      </c>
      <c r="G166" s="36">
        <v>9316.1939999999995</v>
      </c>
      <c r="H166" s="36">
        <v>6965.8559999999998</v>
      </c>
      <c r="I166" s="36">
        <v>11446.853999999999</v>
      </c>
      <c r="J166" s="36">
        <v>12095.286</v>
      </c>
      <c r="K166" s="36">
        <v>3864.828</v>
      </c>
      <c r="L166" s="36">
        <v>8036.3159999999998</v>
      </c>
      <c r="M166" s="36">
        <v>9195.5819999999894</v>
      </c>
      <c r="N166" s="36">
        <v>10694.34</v>
      </c>
      <c r="O166" s="36">
        <v>14757.755999999999</v>
      </c>
      <c r="P166" s="36">
        <v>10686.132</v>
      </c>
    </row>
    <row r="167" spans="1:16" x14ac:dyDescent="0.25">
      <c r="A167" s="27">
        <v>2022</v>
      </c>
      <c r="B167" s="27">
        <v>178828</v>
      </c>
      <c r="C167" s="35" t="s">
        <v>18</v>
      </c>
      <c r="D167" s="27" t="s">
        <v>4</v>
      </c>
      <c r="E167" s="36">
        <v>-30.08</v>
      </c>
      <c r="F167" s="36">
        <v>14.552</v>
      </c>
      <c r="G167" s="36">
        <v>-58.216000000000001</v>
      </c>
      <c r="H167" s="36">
        <v>0</v>
      </c>
      <c r="I167" s="36">
        <v>-81.432000000000002</v>
      </c>
      <c r="J167" s="36">
        <v>37.768000000000001</v>
      </c>
      <c r="K167" s="36">
        <v>388.12400000000002</v>
      </c>
      <c r="L167" s="36">
        <v>-75.748000000000005</v>
      </c>
      <c r="M167" s="36">
        <v>165.64</v>
      </c>
      <c r="N167" s="36">
        <v>0</v>
      </c>
      <c r="O167" s="36">
        <v>-13.215999999999999</v>
      </c>
      <c r="P167" s="36">
        <v>0</v>
      </c>
    </row>
    <row r="168" spans="1:16" x14ac:dyDescent="0.25">
      <c r="A168" s="27">
        <v>2022</v>
      </c>
      <c r="B168" s="27">
        <v>178828</v>
      </c>
      <c r="C168" s="35" t="s">
        <v>18</v>
      </c>
      <c r="D168" s="27" t="s">
        <v>2</v>
      </c>
      <c r="E168" s="36">
        <v>162.52000000000001</v>
      </c>
      <c r="F168" s="36">
        <v>142.952</v>
      </c>
      <c r="G168" s="36">
        <v>5.984</v>
      </c>
      <c r="H168" s="36">
        <v>0</v>
      </c>
      <c r="I168" s="36">
        <v>46.968000000000004</v>
      </c>
      <c r="J168" s="36">
        <v>101.968</v>
      </c>
      <c r="K168" s="36">
        <v>516.524</v>
      </c>
      <c r="L168" s="36">
        <v>52.652000000000001</v>
      </c>
      <c r="M168" s="36">
        <v>229.84</v>
      </c>
      <c r="N168" s="36">
        <v>0</v>
      </c>
      <c r="O168" s="36">
        <v>50.984000000000002</v>
      </c>
      <c r="P168" s="36">
        <v>0</v>
      </c>
    </row>
    <row r="169" spans="1:16" x14ac:dyDescent="0.25">
      <c r="A169" s="27">
        <v>2022</v>
      </c>
      <c r="B169" s="27">
        <v>178828</v>
      </c>
      <c r="C169" s="35" t="s">
        <v>18</v>
      </c>
      <c r="D169" s="27" t="s">
        <v>1</v>
      </c>
      <c r="E169" s="36">
        <v>393.52</v>
      </c>
      <c r="F169" s="36">
        <v>415.952</v>
      </c>
      <c r="G169" s="36">
        <v>15.984</v>
      </c>
      <c r="H169" s="36">
        <v>0</v>
      </c>
      <c r="I169" s="36">
        <v>175.96799999999999</v>
      </c>
      <c r="J169" s="36">
        <v>255.96799999999999</v>
      </c>
      <c r="K169" s="36">
        <v>1135.8240000000001</v>
      </c>
      <c r="L169" s="36">
        <v>334.35199999999998</v>
      </c>
      <c r="M169" s="36">
        <v>1599.84</v>
      </c>
      <c r="N169" s="36">
        <v>0</v>
      </c>
      <c r="O169" s="36">
        <v>111.98399999999999</v>
      </c>
      <c r="P169" s="36">
        <v>0</v>
      </c>
    </row>
    <row r="170" spans="1:16" x14ac:dyDescent="0.25">
      <c r="A170" s="27">
        <v>2022</v>
      </c>
      <c r="B170" s="27">
        <v>181012</v>
      </c>
      <c r="C170" s="35" t="s">
        <v>21</v>
      </c>
      <c r="D170" s="27" t="s">
        <v>4</v>
      </c>
      <c r="E170" s="36">
        <v>8480.9591999999993</v>
      </c>
      <c r="F170" s="36">
        <v>8757.3871999999992</v>
      </c>
      <c r="G170" s="36">
        <v>1405.1632</v>
      </c>
      <c r="H170" s="36">
        <v>14584.0448</v>
      </c>
      <c r="I170" s="36">
        <v>9089.7440000000006</v>
      </c>
      <c r="J170" s="36">
        <v>4390.5119999999997</v>
      </c>
      <c r="K170" s="36">
        <v>7627.0119999999997</v>
      </c>
      <c r="L170" s="36">
        <v>2251.8152</v>
      </c>
      <c r="M170" s="36">
        <v>12678.8408</v>
      </c>
      <c r="N170" s="36">
        <v>4775.4120000000003</v>
      </c>
      <c r="O170" s="36">
        <v>1337.7288000000001</v>
      </c>
      <c r="P170" s="36">
        <v>7388.9975999999997</v>
      </c>
    </row>
    <row r="171" spans="1:16" x14ac:dyDescent="0.25">
      <c r="A171" s="27">
        <v>2022</v>
      </c>
      <c r="B171" s="27">
        <v>181012</v>
      </c>
      <c r="C171" s="35" t="s">
        <v>21</v>
      </c>
      <c r="D171" s="27" t="s">
        <v>2</v>
      </c>
      <c r="E171" s="36">
        <v>9176.9591999999993</v>
      </c>
      <c r="F171" s="36">
        <v>9333.3871999999992</v>
      </c>
      <c r="G171" s="36">
        <v>1715.1632</v>
      </c>
      <c r="H171" s="36">
        <v>15108.0448</v>
      </c>
      <c r="I171" s="36">
        <v>9666.7440000000006</v>
      </c>
      <c r="J171" s="36">
        <v>4714.5119999999997</v>
      </c>
      <c r="K171" s="36">
        <v>8093.0119999999997</v>
      </c>
      <c r="L171" s="36">
        <v>2439.8152</v>
      </c>
      <c r="M171" s="36">
        <v>13308.8408</v>
      </c>
      <c r="N171" s="36">
        <v>5237.4120000000003</v>
      </c>
      <c r="O171" s="36">
        <v>1705.7288000000001</v>
      </c>
      <c r="P171" s="36">
        <v>8018.9975999999997</v>
      </c>
    </row>
    <row r="172" spans="1:16" x14ac:dyDescent="0.25">
      <c r="A172" s="27">
        <v>2022</v>
      </c>
      <c r="B172" s="27">
        <v>181012</v>
      </c>
      <c r="C172" s="35" t="s">
        <v>21</v>
      </c>
      <c r="D172" s="27" t="s">
        <v>1</v>
      </c>
      <c r="E172" s="36">
        <v>18796.7592</v>
      </c>
      <c r="F172" s="36">
        <v>20299.4872</v>
      </c>
      <c r="G172" s="36">
        <v>4100.8631999999998</v>
      </c>
      <c r="H172" s="36">
        <v>33826.044800000003</v>
      </c>
      <c r="I172" s="36">
        <v>21013.444</v>
      </c>
      <c r="J172" s="36">
        <v>10429.212</v>
      </c>
      <c r="K172" s="36">
        <v>19371.612000000001</v>
      </c>
      <c r="L172" s="36">
        <v>5407.8152</v>
      </c>
      <c r="M172" s="36">
        <v>28281.9408</v>
      </c>
      <c r="N172" s="36">
        <v>11487.212</v>
      </c>
      <c r="O172" s="36">
        <v>3574.3287999999998</v>
      </c>
      <c r="P172" s="36">
        <v>17134.797600000002</v>
      </c>
    </row>
    <row r="173" spans="1:16" x14ac:dyDescent="0.25">
      <c r="A173" s="27">
        <v>2022</v>
      </c>
      <c r="B173" s="27">
        <v>182104</v>
      </c>
      <c r="C173" s="35" t="s">
        <v>18</v>
      </c>
      <c r="D173" s="27" t="s">
        <v>4</v>
      </c>
      <c r="E173" s="36">
        <v>0</v>
      </c>
      <c r="F173" s="36">
        <v>296.21600000000097</v>
      </c>
      <c r="G173" s="36">
        <v>-23.96</v>
      </c>
      <c r="H173" s="36">
        <v>139.69</v>
      </c>
      <c r="I173" s="36">
        <v>83.529999999999802</v>
      </c>
      <c r="J173" s="36">
        <v>0</v>
      </c>
      <c r="K173" s="36">
        <v>0</v>
      </c>
      <c r="L173" s="36">
        <v>0</v>
      </c>
      <c r="M173" s="36">
        <v>0</v>
      </c>
      <c r="N173" s="36">
        <v>0</v>
      </c>
      <c r="O173" s="36">
        <v>0</v>
      </c>
      <c r="P173" s="36">
        <v>0</v>
      </c>
    </row>
    <row r="174" spans="1:16" x14ac:dyDescent="0.25">
      <c r="A174" s="27">
        <v>2022</v>
      </c>
      <c r="B174" s="27">
        <v>182104</v>
      </c>
      <c r="C174" s="35" t="s">
        <v>18</v>
      </c>
      <c r="D174" s="27" t="s">
        <v>2</v>
      </c>
      <c r="E174" s="36">
        <v>0</v>
      </c>
      <c r="F174" s="36">
        <v>461.46600000000097</v>
      </c>
      <c r="G174" s="36">
        <v>9.2400000000000109</v>
      </c>
      <c r="H174" s="36">
        <v>228.09</v>
      </c>
      <c r="I174" s="36">
        <v>318.48</v>
      </c>
      <c r="J174" s="36">
        <v>0</v>
      </c>
      <c r="K174" s="36">
        <v>0</v>
      </c>
      <c r="L174" s="36">
        <v>0</v>
      </c>
      <c r="M174" s="36">
        <v>0</v>
      </c>
      <c r="N174" s="36">
        <v>0</v>
      </c>
      <c r="O174" s="36">
        <v>0</v>
      </c>
      <c r="P174" s="36">
        <v>0</v>
      </c>
    </row>
    <row r="175" spans="1:16" x14ac:dyDescent="0.25">
      <c r="A175" s="27">
        <v>2022</v>
      </c>
      <c r="B175" s="27">
        <v>182104</v>
      </c>
      <c r="C175" s="35" t="s">
        <v>18</v>
      </c>
      <c r="D175" s="27" t="s">
        <v>1</v>
      </c>
      <c r="E175" s="36">
        <v>0</v>
      </c>
      <c r="F175" s="36">
        <v>4307.0159999999996</v>
      </c>
      <c r="G175" s="36">
        <v>86.24</v>
      </c>
      <c r="H175" s="36">
        <v>2128.84</v>
      </c>
      <c r="I175" s="36">
        <v>2972.48</v>
      </c>
      <c r="J175" s="36">
        <v>0</v>
      </c>
      <c r="K175" s="36">
        <v>0</v>
      </c>
      <c r="L175" s="36">
        <v>0</v>
      </c>
      <c r="M175" s="36">
        <v>0</v>
      </c>
      <c r="N175" s="36">
        <v>0</v>
      </c>
      <c r="O175" s="36">
        <v>0</v>
      </c>
      <c r="P175" s="36">
        <v>0</v>
      </c>
    </row>
    <row r="176" spans="1:16" x14ac:dyDescent="0.25">
      <c r="A176" s="27">
        <v>2022</v>
      </c>
      <c r="B176" s="27">
        <v>185163</v>
      </c>
      <c r="C176" s="35" t="s">
        <v>18</v>
      </c>
      <c r="D176" s="27" t="s">
        <v>4</v>
      </c>
      <c r="E176" s="36">
        <v>83.475999999999999</v>
      </c>
      <c r="F176" s="36">
        <v>1456.672</v>
      </c>
      <c r="G176" s="36">
        <v>602.03200000000004</v>
      </c>
      <c r="H176" s="36">
        <v>519.17600000000004</v>
      </c>
      <c r="I176" s="36">
        <v>66.62</v>
      </c>
      <c r="J176" s="36">
        <v>-64.548000000000002</v>
      </c>
      <c r="K176" s="36">
        <v>-59.216000000000001</v>
      </c>
      <c r="L176" s="36">
        <v>469.26</v>
      </c>
      <c r="M176" s="36">
        <v>876.97199999999998</v>
      </c>
      <c r="N176" s="36">
        <v>1037.624</v>
      </c>
      <c r="O176" s="36">
        <v>97.468000000000004</v>
      </c>
      <c r="P176" s="36">
        <v>1253.2919999999999</v>
      </c>
    </row>
    <row r="177" spans="1:16" x14ac:dyDescent="0.25">
      <c r="A177" s="27">
        <v>2022</v>
      </c>
      <c r="B177" s="27">
        <v>185163</v>
      </c>
      <c r="C177" s="35" t="s">
        <v>18</v>
      </c>
      <c r="D177" s="27" t="s">
        <v>2</v>
      </c>
      <c r="E177" s="36">
        <v>218.476</v>
      </c>
      <c r="F177" s="36">
        <v>1593.8720000000001</v>
      </c>
      <c r="G177" s="36">
        <v>816.63199999999995</v>
      </c>
      <c r="H177" s="36">
        <v>716.17600000000004</v>
      </c>
      <c r="I177" s="36">
        <v>201.62</v>
      </c>
      <c r="J177" s="36">
        <v>66.052000000000007</v>
      </c>
      <c r="K177" s="36">
        <v>4.984</v>
      </c>
      <c r="L177" s="36">
        <v>668.46</v>
      </c>
      <c r="M177" s="36">
        <v>1076.172</v>
      </c>
      <c r="N177" s="36">
        <v>1573.2239999999999</v>
      </c>
      <c r="O177" s="36">
        <v>303.26799999999997</v>
      </c>
      <c r="P177" s="36">
        <v>1401.492</v>
      </c>
    </row>
    <row r="178" spans="1:16" x14ac:dyDescent="0.25">
      <c r="A178" s="27">
        <v>2022</v>
      </c>
      <c r="B178" s="27">
        <v>185163</v>
      </c>
      <c r="C178" s="35" t="s">
        <v>18</v>
      </c>
      <c r="D178" s="27" t="s">
        <v>1</v>
      </c>
      <c r="E178" s="36">
        <v>636.57600000000002</v>
      </c>
      <c r="F178" s="36">
        <v>3978.672</v>
      </c>
      <c r="G178" s="36">
        <v>3375.6320000000001</v>
      </c>
      <c r="H178" s="36">
        <v>1862.1759999999999</v>
      </c>
      <c r="I178" s="36">
        <v>556.72</v>
      </c>
      <c r="J178" s="36">
        <v>177.55199999999999</v>
      </c>
      <c r="K178" s="36">
        <v>15.984</v>
      </c>
      <c r="L178" s="36">
        <v>1729.36</v>
      </c>
      <c r="M178" s="36">
        <v>3116.2719999999999</v>
      </c>
      <c r="N178" s="36">
        <v>4194.6239999999998</v>
      </c>
      <c r="O178" s="36">
        <v>756.36800000000005</v>
      </c>
      <c r="P178" s="36">
        <v>3642.5920000000001</v>
      </c>
    </row>
    <row r="179" spans="1:16" x14ac:dyDescent="0.25">
      <c r="A179" s="27">
        <v>2022</v>
      </c>
      <c r="B179" s="27">
        <v>186360</v>
      </c>
      <c r="C179" s="35" t="s">
        <v>21</v>
      </c>
      <c r="D179" s="27" t="s">
        <v>2</v>
      </c>
      <c r="E179" s="36">
        <v>0</v>
      </c>
      <c r="F179" s="36">
        <v>0</v>
      </c>
      <c r="G179" s="36">
        <v>0</v>
      </c>
      <c r="H179" s="36">
        <v>0</v>
      </c>
      <c r="I179" s="36">
        <v>0</v>
      </c>
      <c r="J179" s="36">
        <v>0</v>
      </c>
      <c r="K179" s="36">
        <v>26.071999999999999</v>
      </c>
      <c r="L179" s="36">
        <v>0</v>
      </c>
      <c r="M179" s="36">
        <v>34.985999999999997</v>
      </c>
      <c r="N179" s="36">
        <v>25.986000000000001</v>
      </c>
      <c r="O179" s="36">
        <v>349.86</v>
      </c>
      <c r="P179" s="36">
        <v>17.672000000000001</v>
      </c>
    </row>
    <row r="180" spans="1:16" x14ac:dyDescent="0.25">
      <c r="A180" s="27">
        <v>2022</v>
      </c>
      <c r="B180" s="27">
        <v>186360</v>
      </c>
      <c r="C180" s="35" t="s">
        <v>21</v>
      </c>
      <c r="D180" s="27" t="s">
        <v>4</v>
      </c>
      <c r="E180" s="36">
        <v>0</v>
      </c>
      <c r="F180" s="36">
        <v>0</v>
      </c>
      <c r="G180" s="36">
        <v>0</v>
      </c>
      <c r="H180" s="36">
        <v>0</v>
      </c>
      <c r="I180" s="36">
        <v>0</v>
      </c>
      <c r="J180" s="36">
        <v>0</v>
      </c>
      <c r="K180" s="36">
        <v>-89.927999999999997</v>
      </c>
      <c r="L180" s="36">
        <v>0</v>
      </c>
      <c r="M180" s="36">
        <v>-23.013999999999999</v>
      </c>
      <c r="N180" s="36">
        <v>-32.014000000000003</v>
      </c>
      <c r="O180" s="36">
        <v>291.86</v>
      </c>
      <c r="P180" s="36">
        <v>-98.328000000000003</v>
      </c>
    </row>
    <row r="181" spans="1:16" x14ac:dyDescent="0.25">
      <c r="A181" s="27">
        <v>2022</v>
      </c>
      <c r="B181" s="27">
        <v>186360</v>
      </c>
      <c r="C181" s="35" t="s">
        <v>21</v>
      </c>
      <c r="D181" s="27" t="s">
        <v>1</v>
      </c>
      <c r="E181" s="36">
        <v>0</v>
      </c>
      <c r="F181" s="36">
        <v>0</v>
      </c>
      <c r="G181" s="36">
        <v>0</v>
      </c>
      <c r="H181" s="36">
        <v>0</v>
      </c>
      <c r="I181" s="36">
        <v>0</v>
      </c>
      <c r="J181" s="36">
        <v>0</v>
      </c>
      <c r="K181" s="36">
        <v>151.172</v>
      </c>
      <c r="L181" s="36">
        <v>0</v>
      </c>
      <c r="M181" s="36">
        <v>111.986</v>
      </c>
      <c r="N181" s="36">
        <v>125.986</v>
      </c>
      <c r="O181" s="36">
        <v>1119.8599999999999</v>
      </c>
      <c r="P181" s="36">
        <v>141.37200000000001</v>
      </c>
    </row>
    <row r="182" spans="1:16" x14ac:dyDescent="0.25">
      <c r="A182" s="27">
        <v>2022</v>
      </c>
      <c r="B182" s="27">
        <v>187782</v>
      </c>
      <c r="C182" s="35" t="s">
        <v>23</v>
      </c>
      <c r="D182" s="27" t="s">
        <v>4</v>
      </c>
      <c r="E182" s="36">
        <v>50.616</v>
      </c>
      <c r="F182" s="36">
        <v>84.287999999999997</v>
      </c>
      <c r="G182" s="36">
        <v>35.630000000000003</v>
      </c>
      <c r="H182" s="36">
        <v>377.65</v>
      </c>
      <c r="I182" s="36">
        <v>0</v>
      </c>
      <c r="J182" s="36">
        <v>1001.042</v>
      </c>
      <c r="K182" s="36">
        <v>120.206</v>
      </c>
      <c r="L182" s="36">
        <v>0</v>
      </c>
      <c r="M182" s="36">
        <v>109.93</v>
      </c>
      <c r="N182" s="36">
        <v>54.901999999999902</v>
      </c>
      <c r="O182" s="36">
        <v>0</v>
      </c>
      <c r="P182" s="36">
        <v>-1.05600000000004</v>
      </c>
    </row>
    <row r="183" spans="1:16" x14ac:dyDescent="0.25">
      <c r="A183" s="27">
        <v>2022</v>
      </c>
      <c r="B183" s="27">
        <v>187782</v>
      </c>
      <c r="C183" s="35" t="s">
        <v>23</v>
      </c>
      <c r="D183" s="27" t="s">
        <v>2</v>
      </c>
      <c r="E183" s="36">
        <v>125.616</v>
      </c>
      <c r="F183" s="36">
        <v>164.28800000000001</v>
      </c>
      <c r="G183" s="36">
        <v>113.13</v>
      </c>
      <c r="H183" s="36">
        <v>537.65</v>
      </c>
      <c r="I183" s="36">
        <v>0</v>
      </c>
      <c r="J183" s="36">
        <v>1311.0419999999999</v>
      </c>
      <c r="K183" s="36">
        <v>412.70600000000002</v>
      </c>
      <c r="L183" s="36">
        <v>0</v>
      </c>
      <c r="M183" s="36">
        <v>184.93</v>
      </c>
      <c r="N183" s="36">
        <v>204.90199999999999</v>
      </c>
      <c r="O183" s="36">
        <v>0</v>
      </c>
      <c r="P183" s="36">
        <v>78.944000000000003</v>
      </c>
    </row>
    <row r="184" spans="1:16" x14ac:dyDescent="0.25">
      <c r="A184" s="27">
        <v>2022</v>
      </c>
      <c r="B184" s="27">
        <v>187782</v>
      </c>
      <c r="C184" s="35" t="s">
        <v>23</v>
      </c>
      <c r="D184" s="27" t="s">
        <v>1</v>
      </c>
      <c r="E184" s="36">
        <v>331.71600000000001</v>
      </c>
      <c r="F184" s="36">
        <v>520.68799999999999</v>
      </c>
      <c r="G184" s="36">
        <v>372.33</v>
      </c>
      <c r="H184" s="36">
        <v>1819.65</v>
      </c>
      <c r="I184" s="36">
        <v>0</v>
      </c>
      <c r="J184" s="36">
        <v>3936.1419999999998</v>
      </c>
      <c r="K184" s="36">
        <v>2323.7060000000001</v>
      </c>
      <c r="L184" s="36">
        <v>0</v>
      </c>
      <c r="M184" s="36">
        <v>489.93</v>
      </c>
      <c r="N184" s="36">
        <v>853.90200000000004</v>
      </c>
      <c r="O184" s="36">
        <v>0</v>
      </c>
      <c r="P184" s="36">
        <v>240.744</v>
      </c>
    </row>
    <row r="185" spans="1:16" x14ac:dyDescent="0.25">
      <c r="A185" s="27">
        <v>2022</v>
      </c>
      <c r="B185" s="27">
        <v>188132</v>
      </c>
      <c r="C185" s="35" t="s">
        <v>23</v>
      </c>
      <c r="D185" s="27" t="s">
        <v>4</v>
      </c>
      <c r="E185" s="36">
        <v>-247.62</v>
      </c>
      <c r="F185" s="36">
        <v>-417.02</v>
      </c>
      <c r="G185" s="36">
        <v>-317.76</v>
      </c>
      <c r="H185" s="36">
        <v>691.4</v>
      </c>
      <c r="I185" s="36">
        <v>561.07999999999902</v>
      </c>
      <c r="J185" s="36">
        <v>858.36</v>
      </c>
      <c r="K185" s="36">
        <v>-43.480000000000203</v>
      </c>
      <c r="L185" s="36">
        <v>-65.640000000000299</v>
      </c>
      <c r="M185" s="36">
        <v>570.70000000000095</v>
      </c>
      <c r="N185" s="36">
        <v>1865.24</v>
      </c>
      <c r="O185" s="36">
        <v>976.78</v>
      </c>
      <c r="P185" s="36">
        <v>1304.68</v>
      </c>
    </row>
    <row r="186" spans="1:16" x14ac:dyDescent="0.25">
      <c r="A186" s="27">
        <v>2022</v>
      </c>
      <c r="B186" s="27">
        <v>188132</v>
      </c>
      <c r="C186" s="35" t="s">
        <v>21</v>
      </c>
      <c r="D186" s="27" t="s">
        <v>4</v>
      </c>
      <c r="E186" s="36">
        <v>-36</v>
      </c>
      <c r="F186" s="36">
        <v>0</v>
      </c>
      <c r="G186" s="36">
        <v>0</v>
      </c>
      <c r="H186" s="36">
        <v>-73</v>
      </c>
      <c r="I186" s="36">
        <v>682.18</v>
      </c>
      <c r="J186" s="36">
        <v>-54.6</v>
      </c>
      <c r="K186" s="36">
        <v>0</v>
      </c>
      <c r="L186" s="36">
        <v>111.18</v>
      </c>
      <c r="M186" s="36">
        <v>0</v>
      </c>
      <c r="N186" s="36">
        <v>-64.739999999999995</v>
      </c>
      <c r="O186" s="36">
        <v>0</v>
      </c>
      <c r="P186" s="36">
        <v>-55.8</v>
      </c>
    </row>
    <row r="187" spans="1:16" x14ac:dyDescent="0.25">
      <c r="A187" s="27">
        <v>2022</v>
      </c>
      <c r="B187" s="27">
        <v>188132</v>
      </c>
      <c r="C187" s="35" t="s">
        <v>18</v>
      </c>
      <c r="D187" s="27" t="s">
        <v>4</v>
      </c>
      <c r="E187" s="36">
        <v>0</v>
      </c>
      <c r="F187" s="36">
        <v>56.2</v>
      </c>
      <c r="G187" s="36">
        <v>354.6</v>
      </c>
      <c r="H187" s="36">
        <v>0</v>
      </c>
      <c r="I187" s="36">
        <v>0</v>
      </c>
      <c r="J187" s="36">
        <v>648</v>
      </c>
      <c r="K187" s="36">
        <v>0</v>
      </c>
      <c r="L187" s="36">
        <v>0</v>
      </c>
      <c r="M187" s="36">
        <v>0</v>
      </c>
      <c r="N187" s="36">
        <v>252.92</v>
      </c>
      <c r="O187" s="36">
        <v>-40.04</v>
      </c>
      <c r="P187" s="36">
        <v>0</v>
      </c>
    </row>
    <row r="188" spans="1:16" x14ac:dyDescent="0.25">
      <c r="A188" s="27">
        <v>2022</v>
      </c>
      <c r="B188" s="27">
        <v>188132</v>
      </c>
      <c r="C188" s="35" t="s">
        <v>18</v>
      </c>
      <c r="D188" s="27" t="s">
        <v>2</v>
      </c>
      <c r="E188" s="36">
        <v>0</v>
      </c>
      <c r="F188" s="36">
        <v>129.19999999999999</v>
      </c>
      <c r="G188" s="36">
        <v>502.8</v>
      </c>
      <c r="H188" s="36">
        <v>0</v>
      </c>
      <c r="I188" s="36">
        <v>0</v>
      </c>
      <c r="J188" s="36">
        <v>736.4</v>
      </c>
      <c r="K188" s="36">
        <v>0</v>
      </c>
      <c r="L188" s="36">
        <v>0</v>
      </c>
      <c r="M188" s="36">
        <v>0</v>
      </c>
      <c r="N188" s="36">
        <v>328.12</v>
      </c>
      <c r="O188" s="36">
        <v>30.76</v>
      </c>
      <c r="P188" s="36">
        <v>0</v>
      </c>
    </row>
    <row r="189" spans="1:16" x14ac:dyDescent="0.25">
      <c r="A189" s="27">
        <v>2022</v>
      </c>
      <c r="B189" s="27">
        <v>188132</v>
      </c>
      <c r="C189" s="35" t="s">
        <v>18</v>
      </c>
      <c r="D189" s="27" t="s">
        <v>1</v>
      </c>
      <c r="E189" s="36">
        <v>0</v>
      </c>
      <c r="F189" s="36">
        <v>775.2</v>
      </c>
      <c r="G189" s="36">
        <v>3016.8</v>
      </c>
      <c r="H189" s="36">
        <v>0</v>
      </c>
      <c r="I189" s="36">
        <v>0</v>
      </c>
      <c r="J189" s="36">
        <v>4418.3999999999996</v>
      </c>
      <c r="K189" s="36">
        <v>0</v>
      </c>
      <c r="L189" s="36">
        <v>0</v>
      </c>
      <c r="M189" s="36">
        <v>0</v>
      </c>
      <c r="N189" s="36">
        <v>1968.72</v>
      </c>
      <c r="O189" s="36">
        <v>184.56</v>
      </c>
      <c r="P189" s="36">
        <v>0</v>
      </c>
    </row>
    <row r="190" spans="1:16" x14ac:dyDescent="0.25">
      <c r="A190" s="27">
        <v>2022</v>
      </c>
      <c r="B190" s="27">
        <v>188132</v>
      </c>
      <c r="C190" s="35" t="s">
        <v>21</v>
      </c>
      <c r="D190" s="27" t="s">
        <v>2</v>
      </c>
      <c r="E190" s="36">
        <v>22</v>
      </c>
      <c r="F190" s="36">
        <v>0</v>
      </c>
      <c r="G190" s="36">
        <v>0</v>
      </c>
      <c r="H190" s="36">
        <v>43</v>
      </c>
      <c r="I190" s="36">
        <v>758.18</v>
      </c>
      <c r="J190" s="36">
        <v>3.4</v>
      </c>
      <c r="K190" s="36">
        <v>0</v>
      </c>
      <c r="L190" s="36">
        <v>245.18</v>
      </c>
      <c r="M190" s="36">
        <v>0</v>
      </c>
      <c r="N190" s="36">
        <v>51.26</v>
      </c>
      <c r="O190" s="36">
        <v>0</v>
      </c>
      <c r="P190" s="36">
        <v>2.2000000000000002</v>
      </c>
    </row>
    <row r="191" spans="1:16" x14ac:dyDescent="0.25">
      <c r="A191" s="27">
        <v>2022</v>
      </c>
      <c r="B191" s="27">
        <v>188132</v>
      </c>
      <c r="C191" s="35" t="s">
        <v>21</v>
      </c>
      <c r="D191" s="27" t="s">
        <v>1</v>
      </c>
      <c r="E191" s="36">
        <v>132</v>
      </c>
      <c r="F191" s="36">
        <v>0</v>
      </c>
      <c r="G191" s="36">
        <v>0</v>
      </c>
      <c r="H191" s="36">
        <v>258</v>
      </c>
      <c r="I191" s="36">
        <v>4549.08</v>
      </c>
      <c r="J191" s="36">
        <v>20.399999999999999</v>
      </c>
      <c r="K191" s="36">
        <v>0</v>
      </c>
      <c r="L191" s="36">
        <v>1471.08</v>
      </c>
      <c r="M191" s="36">
        <v>0</v>
      </c>
      <c r="N191" s="36">
        <v>307.56</v>
      </c>
      <c r="O191" s="36">
        <v>0</v>
      </c>
      <c r="P191" s="36">
        <v>13.2</v>
      </c>
    </row>
    <row r="192" spans="1:16" x14ac:dyDescent="0.25">
      <c r="A192" s="27">
        <v>2022</v>
      </c>
      <c r="B192" s="27">
        <v>188132</v>
      </c>
      <c r="C192" s="35" t="s">
        <v>23</v>
      </c>
      <c r="D192" s="27" t="s">
        <v>2</v>
      </c>
      <c r="E192" s="36">
        <v>434.88</v>
      </c>
      <c r="F192" s="36">
        <v>655.48</v>
      </c>
      <c r="G192" s="36">
        <v>367.24</v>
      </c>
      <c r="H192" s="36">
        <v>1443.9</v>
      </c>
      <c r="I192" s="36">
        <v>1257.3399999999999</v>
      </c>
      <c r="J192" s="36">
        <v>1400.86</v>
      </c>
      <c r="K192" s="36">
        <v>794.02</v>
      </c>
      <c r="L192" s="36">
        <v>689.36</v>
      </c>
      <c r="M192" s="36">
        <v>1518.22</v>
      </c>
      <c r="N192" s="36">
        <v>2722.76</v>
      </c>
      <c r="O192" s="36">
        <v>1651.78</v>
      </c>
      <c r="P192" s="36">
        <v>2417.1999999999998</v>
      </c>
    </row>
    <row r="193" spans="1:16" x14ac:dyDescent="0.25">
      <c r="A193" s="27">
        <v>2022</v>
      </c>
      <c r="B193" s="27">
        <v>188132</v>
      </c>
      <c r="C193" s="35" t="s">
        <v>23</v>
      </c>
      <c r="D193" s="27" t="s">
        <v>1</v>
      </c>
      <c r="E193" s="36">
        <v>2609.2800000000002</v>
      </c>
      <c r="F193" s="36">
        <v>3932.88</v>
      </c>
      <c r="G193" s="36">
        <v>2203.44</v>
      </c>
      <c r="H193" s="36">
        <v>8663.4</v>
      </c>
      <c r="I193" s="36">
        <v>7544.04</v>
      </c>
      <c r="J193" s="36">
        <v>8405.16</v>
      </c>
      <c r="K193" s="36">
        <v>4764.12</v>
      </c>
      <c r="L193" s="36">
        <v>4136.16</v>
      </c>
      <c r="M193" s="36">
        <v>9109.32</v>
      </c>
      <c r="N193" s="36">
        <v>16336.56</v>
      </c>
      <c r="O193" s="36">
        <v>9910.68</v>
      </c>
      <c r="P193" s="36">
        <v>14503.2</v>
      </c>
    </row>
    <row r="194" spans="1:16" x14ac:dyDescent="0.25">
      <c r="A194" s="27">
        <v>2022</v>
      </c>
      <c r="B194" s="27">
        <v>190859</v>
      </c>
      <c r="C194" s="35" t="s">
        <v>19</v>
      </c>
      <c r="D194" s="27" t="s">
        <v>4</v>
      </c>
      <c r="E194" s="36">
        <v>92.184000000002598</v>
      </c>
      <c r="F194" s="36">
        <v>-203.03199999999799</v>
      </c>
      <c r="G194" s="36">
        <v>423.51200000000398</v>
      </c>
      <c r="H194" s="36">
        <v>393.78800000000302</v>
      </c>
      <c r="I194" s="36">
        <v>208.64</v>
      </c>
      <c r="J194" s="36">
        <v>40.8880000000023</v>
      </c>
      <c r="K194" s="36">
        <v>-12.211999999998699</v>
      </c>
      <c r="L194" s="36">
        <v>406.21200000000198</v>
      </c>
      <c r="M194" s="36">
        <v>-398.74399999999798</v>
      </c>
      <c r="N194" s="36">
        <v>157.472000000002</v>
      </c>
      <c r="O194" s="36">
        <v>93.088000000001202</v>
      </c>
      <c r="P194" s="36">
        <v>1277.184</v>
      </c>
    </row>
    <row r="195" spans="1:16" x14ac:dyDescent="0.25">
      <c r="A195" s="27">
        <v>2022</v>
      </c>
      <c r="B195" s="27">
        <v>190859</v>
      </c>
      <c r="C195" s="35" t="s">
        <v>19</v>
      </c>
      <c r="D195" s="27" t="s">
        <v>2</v>
      </c>
      <c r="E195" s="36">
        <v>1345.384</v>
      </c>
      <c r="F195" s="36">
        <v>1202.3679999999999</v>
      </c>
      <c r="G195" s="36">
        <v>1985.5119999999999</v>
      </c>
      <c r="H195" s="36">
        <v>1897.288</v>
      </c>
      <c r="I195" s="36">
        <v>1719.84</v>
      </c>
      <c r="J195" s="36">
        <v>1415.4880000000001</v>
      </c>
      <c r="K195" s="36">
        <v>1310.4880000000001</v>
      </c>
      <c r="L195" s="36">
        <v>1980.3119999999999</v>
      </c>
      <c r="M195" s="36">
        <v>1046.4559999999999</v>
      </c>
      <c r="N195" s="36">
        <v>1569.472</v>
      </c>
      <c r="O195" s="36">
        <v>1423.4880000000001</v>
      </c>
      <c r="P195" s="36">
        <v>2764.1840000000002</v>
      </c>
    </row>
    <row r="196" spans="1:16" x14ac:dyDescent="0.25">
      <c r="A196" s="27">
        <v>2022</v>
      </c>
      <c r="B196" s="27">
        <v>190859</v>
      </c>
      <c r="C196" s="35" t="s">
        <v>19</v>
      </c>
      <c r="D196" s="27" t="s">
        <v>1</v>
      </c>
      <c r="E196" s="36">
        <v>18162.684000000001</v>
      </c>
      <c r="F196" s="36">
        <v>16231.968000000001</v>
      </c>
      <c r="G196" s="36">
        <v>26804.412</v>
      </c>
      <c r="H196" s="36">
        <v>25613.387999999999</v>
      </c>
      <c r="I196" s="36">
        <v>23217.84</v>
      </c>
      <c r="J196" s="36">
        <v>19109.088</v>
      </c>
      <c r="K196" s="36">
        <v>17691.588</v>
      </c>
      <c r="L196" s="36">
        <v>26734.212</v>
      </c>
      <c r="M196" s="36">
        <v>14127.156000000001</v>
      </c>
      <c r="N196" s="36">
        <v>21187.871999999999</v>
      </c>
      <c r="O196" s="36">
        <v>19217.088</v>
      </c>
      <c r="P196" s="36">
        <v>37316.483999999997</v>
      </c>
    </row>
    <row r="197" spans="1:16" x14ac:dyDescent="0.25">
      <c r="A197" s="27">
        <v>2022</v>
      </c>
      <c r="B197" s="27">
        <v>192425</v>
      </c>
      <c r="C197" s="35" t="s">
        <v>19</v>
      </c>
      <c r="D197" s="27" t="s">
        <v>4</v>
      </c>
      <c r="E197" s="36">
        <v>-20.972000000000001</v>
      </c>
      <c r="F197" s="36">
        <v>492.42399999999998</v>
      </c>
      <c r="G197" s="36">
        <v>0</v>
      </c>
      <c r="H197" s="36">
        <v>0</v>
      </c>
      <c r="I197" s="36">
        <v>0</v>
      </c>
      <c r="J197" s="36">
        <v>76.22</v>
      </c>
      <c r="K197" s="36">
        <v>-52.832000000000001</v>
      </c>
      <c r="L197" s="36">
        <v>0</v>
      </c>
      <c r="M197" s="36">
        <v>-84.847999999999999</v>
      </c>
      <c r="N197" s="36">
        <v>0</v>
      </c>
      <c r="O197" s="36">
        <v>-19.963999999999999</v>
      </c>
      <c r="P197" s="36">
        <v>-55.795999999999999</v>
      </c>
    </row>
    <row r="198" spans="1:16" x14ac:dyDescent="0.25">
      <c r="A198" s="27">
        <v>2022</v>
      </c>
      <c r="B198" s="27">
        <v>192425</v>
      </c>
      <c r="C198" s="35" t="s">
        <v>19</v>
      </c>
      <c r="D198" s="27" t="s">
        <v>2</v>
      </c>
      <c r="E198" s="36">
        <v>182.02799999999999</v>
      </c>
      <c r="F198" s="36">
        <v>560.82399999999996</v>
      </c>
      <c r="G198" s="36">
        <v>0</v>
      </c>
      <c r="H198" s="36">
        <v>0</v>
      </c>
      <c r="I198" s="36">
        <v>0</v>
      </c>
      <c r="J198" s="36">
        <v>213.02</v>
      </c>
      <c r="K198" s="36">
        <v>13.368</v>
      </c>
      <c r="L198" s="36">
        <v>0</v>
      </c>
      <c r="M198" s="36">
        <v>47.552</v>
      </c>
      <c r="N198" s="36">
        <v>0</v>
      </c>
      <c r="O198" s="36">
        <v>114.636</v>
      </c>
      <c r="P198" s="36">
        <v>81.004000000000005</v>
      </c>
    </row>
    <row r="199" spans="1:16" x14ac:dyDescent="0.25">
      <c r="A199" s="27">
        <v>2022</v>
      </c>
      <c r="B199" s="27">
        <v>192425</v>
      </c>
      <c r="C199" s="35" t="s">
        <v>19</v>
      </c>
      <c r="D199" s="27" t="s">
        <v>1</v>
      </c>
      <c r="E199" s="36">
        <v>401.32799999999997</v>
      </c>
      <c r="F199" s="36">
        <v>1407.8240000000001</v>
      </c>
      <c r="G199" s="36">
        <v>0</v>
      </c>
      <c r="H199" s="36">
        <v>0</v>
      </c>
      <c r="I199" s="36">
        <v>0</v>
      </c>
      <c r="J199" s="36">
        <v>497.52</v>
      </c>
      <c r="K199" s="36">
        <v>31.968</v>
      </c>
      <c r="L199" s="36">
        <v>0</v>
      </c>
      <c r="M199" s="36">
        <v>233.55199999999999</v>
      </c>
      <c r="N199" s="36">
        <v>0</v>
      </c>
      <c r="O199" s="36">
        <v>252.73599999999999</v>
      </c>
      <c r="P199" s="36">
        <v>182.304</v>
      </c>
    </row>
    <row r="200" spans="1:16" x14ac:dyDescent="0.25">
      <c r="A200" s="27">
        <v>2022</v>
      </c>
      <c r="B200" s="27">
        <v>193040</v>
      </c>
      <c r="C200" s="35" t="s">
        <v>21</v>
      </c>
      <c r="D200" s="27" t="s">
        <v>4</v>
      </c>
      <c r="E200" s="36">
        <v>609.48</v>
      </c>
      <c r="F200" s="36">
        <v>417.04</v>
      </c>
      <c r="G200" s="36">
        <v>29.087999999999699</v>
      </c>
      <c r="H200" s="36">
        <v>400.99200000000002</v>
      </c>
      <c r="I200" s="36">
        <v>-70.320000000000206</v>
      </c>
      <c r="J200" s="36">
        <v>810.599999999999</v>
      </c>
      <c r="K200" s="36">
        <v>-49.28</v>
      </c>
      <c r="L200" s="36">
        <v>1354.16</v>
      </c>
      <c r="M200" s="36">
        <v>434.48</v>
      </c>
      <c r="N200" s="36">
        <v>120.944</v>
      </c>
      <c r="O200" s="36">
        <v>1558.7360000000001</v>
      </c>
      <c r="P200" s="36">
        <v>-12.6560000000001</v>
      </c>
    </row>
    <row r="201" spans="1:16" x14ac:dyDescent="0.25">
      <c r="A201" s="27">
        <v>2022</v>
      </c>
      <c r="B201" s="27">
        <v>193040</v>
      </c>
      <c r="C201" s="35" t="s">
        <v>21</v>
      </c>
      <c r="D201" s="27" t="s">
        <v>2</v>
      </c>
      <c r="E201" s="36">
        <v>1194.48</v>
      </c>
      <c r="F201" s="36">
        <v>803.04</v>
      </c>
      <c r="G201" s="36">
        <v>331.08800000000002</v>
      </c>
      <c r="H201" s="36">
        <v>588.99199999999996</v>
      </c>
      <c r="I201" s="36">
        <v>175.68</v>
      </c>
      <c r="J201" s="36">
        <v>1145.5999999999999</v>
      </c>
      <c r="K201" s="36">
        <v>66.72</v>
      </c>
      <c r="L201" s="36">
        <v>1790.16</v>
      </c>
      <c r="M201" s="36">
        <v>680.48</v>
      </c>
      <c r="N201" s="36">
        <v>306.94400000000002</v>
      </c>
      <c r="O201" s="36">
        <v>2074.7359999999999</v>
      </c>
      <c r="P201" s="36">
        <v>289.34399999999999</v>
      </c>
    </row>
    <row r="202" spans="1:16" x14ac:dyDescent="0.25">
      <c r="A202" s="27">
        <v>2022</v>
      </c>
      <c r="B202" s="27">
        <v>193040</v>
      </c>
      <c r="C202" s="35" t="s">
        <v>21</v>
      </c>
      <c r="D202" s="27" t="s">
        <v>1</v>
      </c>
      <c r="E202" s="36">
        <v>8659.98</v>
      </c>
      <c r="F202" s="36">
        <v>5822.04</v>
      </c>
      <c r="G202" s="36">
        <v>2400.3879999999999</v>
      </c>
      <c r="H202" s="36">
        <v>4270.192</v>
      </c>
      <c r="I202" s="36">
        <v>1273.68</v>
      </c>
      <c r="J202" s="36">
        <v>8305.6</v>
      </c>
      <c r="K202" s="36">
        <v>483.72</v>
      </c>
      <c r="L202" s="36">
        <v>12978.66</v>
      </c>
      <c r="M202" s="36">
        <v>4933.4799999999996</v>
      </c>
      <c r="N202" s="36">
        <v>2225.3440000000001</v>
      </c>
      <c r="O202" s="36">
        <v>15041.835999999999</v>
      </c>
      <c r="P202" s="36">
        <v>2097.7440000000001</v>
      </c>
    </row>
    <row r="203" spans="1:16" x14ac:dyDescent="0.25">
      <c r="A203" s="27">
        <v>2022</v>
      </c>
      <c r="B203" s="27">
        <v>196519</v>
      </c>
      <c r="C203" s="35" t="s">
        <v>21</v>
      </c>
      <c r="D203" s="27" t="s">
        <v>4</v>
      </c>
      <c r="E203" s="36">
        <v>-92.64</v>
      </c>
      <c r="F203" s="36">
        <v>217.2</v>
      </c>
      <c r="G203" s="36">
        <v>0</v>
      </c>
      <c r="H203" s="36">
        <v>0</v>
      </c>
      <c r="I203" s="36">
        <v>0</v>
      </c>
      <c r="J203" s="36">
        <v>0</v>
      </c>
      <c r="K203" s="36">
        <v>-74.048000000000002</v>
      </c>
      <c r="L203" s="36">
        <v>0</v>
      </c>
      <c r="M203" s="36">
        <v>0</v>
      </c>
      <c r="N203" s="36">
        <v>-37.055999999999997</v>
      </c>
      <c r="O203" s="36">
        <v>-45.68</v>
      </c>
      <c r="P203" s="36">
        <v>-28.24</v>
      </c>
    </row>
    <row r="204" spans="1:16" x14ac:dyDescent="0.25">
      <c r="A204" s="27">
        <v>2022</v>
      </c>
      <c r="B204" s="27">
        <v>196519</v>
      </c>
      <c r="C204" s="35" t="s">
        <v>21</v>
      </c>
      <c r="D204" s="27" t="s">
        <v>2</v>
      </c>
      <c r="E204" s="36">
        <v>23.36</v>
      </c>
      <c r="F204" s="36">
        <v>293.2</v>
      </c>
      <c r="G204" s="36">
        <v>0</v>
      </c>
      <c r="H204" s="36">
        <v>0</v>
      </c>
      <c r="I204" s="36">
        <v>0</v>
      </c>
      <c r="J204" s="36">
        <v>0</v>
      </c>
      <c r="K204" s="36">
        <v>41.951999999999998</v>
      </c>
      <c r="L204" s="36">
        <v>0</v>
      </c>
      <c r="M204" s="36">
        <v>0</v>
      </c>
      <c r="N204" s="36">
        <v>20.943999999999999</v>
      </c>
      <c r="O204" s="36">
        <v>12.32</v>
      </c>
      <c r="P204" s="36">
        <v>29.76</v>
      </c>
    </row>
    <row r="205" spans="1:16" x14ac:dyDescent="0.25">
      <c r="A205" s="27">
        <v>2022</v>
      </c>
      <c r="B205" s="27">
        <v>196519</v>
      </c>
      <c r="C205" s="35" t="s">
        <v>21</v>
      </c>
      <c r="D205" s="27" t="s">
        <v>1</v>
      </c>
      <c r="E205" s="36">
        <v>169.36</v>
      </c>
      <c r="F205" s="36">
        <v>2125.6999999999998</v>
      </c>
      <c r="G205" s="36">
        <v>0</v>
      </c>
      <c r="H205" s="36">
        <v>0</v>
      </c>
      <c r="I205" s="36">
        <v>0</v>
      </c>
      <c r="J205" s="36">
        <v>0</v>
      </c>
      <c r="K205" s="36">
        <v>304.15199999999999</v>
      </c>
      <c r="L205" s="36">
        <v>0</v>
      </c>
      <c r="M205" s="36">
        <v>0</v>
      </c>
      <c r="N205" s="36">
        <v>151.84399999999999</v>
      </c>
      <c r="O205" s="36">
        <v>89.32</v>
      </c>
      <c r="P205" s="36">
        <v>215.76</v>
      </c>
    </row>
    <row r="206" spans="1:16" x14ac:dyDescent="0.25">
      <c r="A206" s="27">
        <v>2022</v>
      </c>
      <c r="B206" s="27">
        <v>196519</v>
      </c>
      <c r="C206" s="35" t="s">
        <v>18</v>
      </c>
      <c r="D206" s="27" t="s">
        <v>4</v>
      </c>
      <c r="E206" s="36">
        <v>980.73599999999897</v>
      </c>
      <c r="F206" s="36">
        <v>-15.344000000000699</v>
      </c>
      <c r="G206" s="36">
        <v>1301.8800000000001</v>
      </c>
      <c r="H206" s="36">
        <v>1051.4359999999999</v>
      </c>
      <c r="I206" s="36">
        <v>1132.6079999999999</v>
      </c>
      <c r="J206" s="36">
        <v>1991.52</v>
      </c>
      <c r="K206" s="36">
        <v>407.015999999999</v>
      </c>
      <c r="L206" s="36">
        <v>736.40799999999899</v>
      </c>
      <c r="M206" s="36">
        <v>538.16799999999898</v>
      </c>
      <c r="N206" s="36">
        <v>1957.6479999999999</v>
      </c>
      <c r="O206" s="36">
        <v>224.21199999999899</v>
      </c>
      <c r="P206" s="36">
        <v>668.36800000000005</v>
      </c>
    </row>
    <row r="207" spans="1:16" x14ac:dyDescent="0.25">
      <c r="A207" s="27">
        <v>2022</v>
      </c>
      <c r="B207" s="27">
        <v>196519</v>
      </c>
      <c r="C207" s="35" t="s">
        <v>18</v>
      </c>
      <c r="D207" s="27" t="s">
        <v>2</v>
      </c>
      <c r="E207" s="36">
        <v>2273.136</v>
      </c>
      <c r="F207" s="36">
        <v>1339.056</v>
      </c>
      <c r="G207" s="36">
        <v>2600.88</v>
      </c>
      <c r="H207" s="36">
        <v>2413.5360000000001</v>
      </c>
      <c r="I207" s="36">
        <v>2367.4079999999999</v>
      </c>
      <c r="J207" s="36">
        <v>3372.32</v>
      </c>
      <c r="K207" s="36">
        <v>1498.0160000000001</v>
      </c>
      <c r="L207" s="36">
        <v>1951.4079999999999</v>
      </c>
      <c r="M207" s="36">
        <v>1877.1679999999999</v>
      </c>
      <c r="N207" s="36">
        <v>3241.248</v>
      </c>
      <c r="O207" s="36">
        <v>1513.3119999999999</v>
      </c>
      <c r="P207" s="36">
        <v>2111.1680000000001</v>
      </c>
    </row>
    <row r="208" spans="1:16" x14ac:dyDescent="0.25">
      <c r="A208" s="27">
        <v>2022</v>
      </c>
      <c r="B208" s="27">
        <v>196519</v>
      </c>
      <c r="C208" s="35" t="s">
        <v>18</v>
      </c>
      <c r="D208" s="27" t="s">
        <v>1</v>
      </c>
      <c r="E208" s="36">
        <v>16480.236000000001</v>
      </c>
      <c r="F208" s="36">
        <v>9708.1560000000009</v>
      </c>
      <c r="G208" s="36">
        <v>18856.38</v>
      </c>
      <c r="H208" s="36">
        <v>17498.135999999999</v>
      </c>
      <c r="I208" s="36">
        <v>17163.707999999999</v>
      </c>
      <c r="J208" s="36">
        <v>24449.32</v>
      </c>
      <c r="K208" s="36">
        <v>10860.616</v>
      </c>
      <c r="L208" s="36">
        <v>14147.708000000001</v>
      </c>
      <c r="M208" s="36">
        <v>13609.468000000001</v>
      </c>
      <c r="N208" s="36">
        <v>23499.047999999999</v>
      </c>
      <c r="O208" s="36">
        <v>10971.512000000001</v>
      </c>
      <c r="P208" s="36">
        <v>15305.968000000001</v>
      </c>
    </row>
    <row r="209" spans="1:16" x14ac:dyDescent="0.25">
      <c r="A209" s="27">
        <v>2022</v>
      </c>
      <c r="B209" s="27">
        <v>202854</v>
      </c>
      <c r="C209" s="35" t="s">
        <v>18</v>
      </c>
      <c r="D209" s="27" t="s">
        <v>4</v>
      </c>
      <c r="E209" s="36">
        <v>3020.2139999999999</v>
      </c>
      <c r="F209" s="36">
        <v>546.83399999999995</v>
      </c>
      <c r="G209" s="36">
        <v>824.68799999999999</v>
      </c>
      <c r="H209" s="36">
        <v>1812.778</v>
      </c>
      <c r="I209" s="36">
        <v>-85.914000000000101</v>
      </c>
      <c r="J209" s="36">
        <v>85.863999999999905</v>
      </c>
      <c r="K209" s="36">
        <v>2217.2179999999998</v>
      </c>
      <c r="L209" s="36">
        <v>1162.0039999999999</v>
      </c>
      <c r="M209" s="36">
        <v>1972.3679999999999</v>
      </c>
      <c r="N209" s="36">
        <v>4098.0519999999997</v>
      </c>
      <c r="O209" s="36">
        <v>4394.2219999999998</v>
      </c>
      <c r="P209" s="36">
        <v>1346.8920000000001</v>
      </c>
    </row>
    <row r="210" spans="1:16" x14ac:dyDescent="0.25">
      <c r="A210" s="27">
        <v>2022</v>
      </c>
      <c r="B210" s="27">
        <v>202854</v>
      </c>
      <c r="C210" s="35" t="s">
        <v>18</v>
      </c>
      <c r="D210" s="27" t="s">
        <v>2</v>
      </c>
      <c r="E210" s="36">
        <v>3828.0140000000001</v>
      </c>
      <c r="F210" s="36">
        <v>1084.634</v>
      </c>
      <c r="G210" s="36">
        <v>1167.6880000000001</v>
      </c>
      <c r="H210" s="36">
        <v>2222.1779999999999</v>
      </c>
      <c r="I210" s="36">
        <v>445.286</v>
      </c>
      <c r="J210" s="36">
        <v>413.464</v>
      </c>
      <c r="K210" s="36">
        <v>2842.3180000000002</v>
      </c>
      <c r="L210" s="36">
        <v>1699.8040000000001</v>
      </c>
      <c r="M210" s="36">
        <v>2537.6680000000001</v>
      </c>
      <c r="N210" s="36">
        <v>4674.3519999999999</v>
      </c>
      <c r="O210" s="36">
        <v>5163.1220000000003</v>
      </c>
      <c r="P210" s="36">
        <v>1839.192</v>
      </c>
    </row>
    <row r="211" spans="1:16" x14ac:dyDescent="0.25">
      <c r="A211" s="27">
        <v>2022</v>
      </c>
      <c r="B211" s="27">
        <v>202854</v>
      </c>
      <c r="C211" s="35" t="s">
        <v>18</v>
      </c>
      <c r="D211" s="27" t="s">
        <v>1</v>
      </c>
      <c r="E211" s="36">
        <v>16491.313999999998</v>
      </c>
      <c r="F211" s="36">
        <v>3413.634</v>
      </c>
      <c r="G211" s="36">
        <v>3690.9879999999998</v>
      </c>
      <c r="H211" s="36">
        <v>12476.477999999999</v>
      </c>
      <c r="I211" s="36">
        <v>1507.086</v>
      </c>
      <c r="J211" s="36">
        <v>1186.864</v>
      </c>
      <c r="K211" s="36">
        <v>9739.6180000000004</v>
      </c>
      <c r="L211" s="36">
        <v>5072.7039999999997</v>
      </c>
      <c r="M211" s="36">
        <v>9103.6679999999997</v>
      </c>
      <c r="N211" s="36">
        <v>22696.351999999999</v>
      </c>
      <c r="O211" s="36">
        <v>16693.222000000002</v>
      </c>
      <c r="P211" s="36">
        <v>6342.3919999999998</v>
      </c>
    </row>
    <row r="212" spans="1:16" x14ac:dyDescent="0.25">
      <c r="A212" s="27">
        <v>2022</v>
      </c>
      <c r="B212" s="27">
        <v>203761</v>
      </c>
      <c r="C212" s="35" t="s">
        <v>22</v>
      </c>
      <c r="D212" s="27" t="s">
        <v>4</v>
      </c>
      <c r="E212" s="36">
        <v>277.94</v>
      </c>
      <c r="F212" s="36">
        <v>-108.54</v>
      </c>
      <c r="G212" s="36">
        <v>300.76</v>
      </c>
      <c r="H212" s="36">
        <v>376.64</v>
      </c>
      <c r="I212" s="36">
        <v>-136.13999999999999</v>
      </c>
      <c r="J212" s="36">
        <v>574.79999999999995</v>
      </c>
      <c r="K212" s="36">
        <v>1062.8</v>
      </c>
      <c r="L212" s="36">
        <v>-160.28</v>
      </c>
      <c r="M212" s="36">
        <v>1449.56</v>
      </c>
      <c r="N212" s="36">
        <v>146.91999999999899</v>
      </c>
      <c r="O212" s="36">
        <v>2620.4</v>
      </c>
      <c r="P212" s="36">
        <v>43.639999999999802</v>
      </c>
    </row>
    <row r="213" spans="1:16" x14ac:dyDescent="0.25">
      <c r="A213" s="27">
        <v>2022</v>
      </c>
      <c r="B213" s="27">
        <v>203761</v>
      </c>
      <c r="C213" s="35" t="s">
        <v>22</v>
      </c>
      <c r="D213" s="27" t="s">
        <v>2</v>
      </c>
      <c r="E213" s="36">
        <v>1095.6400000000001</v>
      </c>
      <c r="F213" s="36">
        <v>161.46</v>
      </c>
      <c r="G213" s="36">
        <v>787.56000000000097</v>
      </c>
      <c r="H213" s="36">
        <v>914.44</v>
      </c>
      <c r="I213" s="36">
        <v>200.26</v>
      </c>
      <c r="J213" s="36">
        <v>1303</v>
      </c>
      <c r="K213" s="36">
        <v>1619.3</v>
      </c>
      <c r="L213" s="36">
        <v>448.32</v>
      </c>
      <c r="M213" s="36">
        <v>1873.26</v>
      </c>
      <c r="N213" s="36">
        <v>697.92</v>
      </c>
      <c r="O213" s="36">
        <v>3178</v>
      </c>
      <c r="P213" s="36">
        <v>395.44</v>
      </c>
    </row>
    <row r="214" spans="1:16" x14ac:dyDescent="0.25">
      <c r="A214" s="27">
        <v>2022</v>
      </c>
      <c r="B214" s="27">
        <v>203761</v>
      </c>
      <c r="C214" s="35" t="s">
        <v>22</v>
      </c>
      <c r="D214" s="27" t="s">
        <v>1</v>
      </c>
      <c r="E214" s="36">
        <v>6573.84</v>
      </c>
      <c r="F214" s="36">
        <v>968.76</v>
      </c>
      <c r="G214" s="36">
        <v>4725.3599999999997</v>
      </c>
      <c r="H214" s="36">
        <v>5486.64</v>
      </c>
      <c r="I214" s="36">
        <v>1201.56</v>
      </c>
      <c r="J214" s="36">
        <v>7818</v>
      </c>
      <c r="K214" s="36">
        <v>9715.7999999999993</v>
      </c>
      <c r="L214" s="36">
        <v>2689.92</v>
      </c>
      <c r="M214" s="36">
        <v>11239.56</v>
      </c>
      <c r="N214" s="36">
        <v>4187.5200000000004</v>
      </c>
      <c r="O214" s="36">
        <v>19068</v>
      </c>
      <c r="P214" s="36">
        <v>2372.64</v>
      </c>
    </row>
    <row r="215" spans="1:16" x14ac:dyDescent="0.25">
      <c r="A215" s="27">
        <v>2022</v>
      </c>
      <c r="B215" s="27">
        <v>205478</v>
      </c>
      <c r="C215" s="35" t="s">
        <v>20</v>
      </c>
      <c r="D215" s="27" t="s">
        <v>4</v>
      </c>
      <c r="E215" s="36">
        <v>892.04400000000101</v>
      </c>
      <c r="F215" s="36">
        <v>2329.7399999999998</v>
      </c>
      <c r="G215" s="36">
        <v>1926.9480000000001</v>
      </c>
      <c r="H215" s="36">
        <v>1209.6600000000001</v>
      </c>
      <c r="I215" s="36">
        <v>1014.648</v>
      </c>
      <c r="J215" s="36">
        <v>1014.144</v>
      </c>
      <c r="K215" s="36">
        <v>1373.34</v>
      </c>
      <c r="L215" s="36">
        <v>1222.212</v>
      </c>
      <c r="M215" s="36">
        <v>1213.7159999999999</v>
      </c>
      <c r="N215" s="36">
        <v>2046.444</v>
      </c>
      <c r="O215" s="36">
        <v>1800.444</v>
      </c>
      <c r="P215" s="36">
        <v>2267.1480000000001</v>
      </c>
    </row>
    <row r="216" spans="1:16" x14ac:dyDescent="0.25">
      <c r="A216" s="27">
        <v>2022</v>
      </c>
      <c r="B216" s="27">
        <v>205478</v>
      </c>
      <c r="C216" s="35" t="s">
        <v>20</v>
      </c>
      <c r="D216" s="27" t="s">
        <v>2</v>
      </c>
      <c r="E216" s="36">
        <v>2266.0439999999999</v>
      </c>
      <c r="F216" s="36">
        <v>3829.74</v>
      </c>
      <c r="G216" s="36">
        <v>3594.9479999999999</v>
      </c>
      <c r="H216" s="36">
        <v>2656.86</v>
      </c>
      <c r="I216" s="36">
        <v>2547.0479999999998</v>
      </c>
      <c r="J216" s="36">
        <v>2340.1439999999998</v>
      </c>
      <c r="K216" s="36">
        <v>2748.54</v>
      </c>
      <c r="L216" s="36">
        <v>2806.212</v>
      </c>
      <c r="M216" s="36">
        <v>2660.9160000000002</v>
      </c>
      <c r="N216" s="36">
        <v>3571.6439999999998</v>
      </c>
      <c r="O216" s="36">
        <v>3240.444</v>
      </c>
      <c r="P216" s="36">
        <v>3806.748</v>
      </c>
    </row>
    <row r="217" spans="1:16" x14ac:dyDescent="0.25">
      <c r="A217" s="27">
        <v>2022</v>
      </c>
      <c r="B217" s="27">
        <v>205478</v>
      </c>
      <c r="C217" s="35" t="s">
        <v>18</v>
      </c>
      <c r="D217" s="27" t="s">
        <v>4</v>
      </c>
      <c r="E217" s="36">
        <v>2277.9720000000002</v>
      </c>
      <c r="F217" s="36">
        <v>989.656000000002</v>
      </c>
      <c r="G217" s="36">
        <v>1898.692</v>
      </c>
      <c r="H217" s="36">
        <v>1569.712</v>
      </c>
      <c r="I217" s="36">
        <v>1598.088</v>
      </c>
      <c r="J217" s="36">
        <v>1022.528</v>
      </c>
      <c r="K217" s="36">
        <v>265.56000000000103</v>
      </c>
      <c r="L217" s="36">
        <v>2819.5479999999998</v>
      </c>
      <c r="M217" s="36">
        <v>904.64000000000101</v>
      </c>
      <c r="N217" s="36">
        <v>1069.924</v>
      </c>
      <c r="O217" s="36">
        <v>460.75200000000098</v>
      </c>
      <c r="P217" s="36">
        <v>2174.4679999999998</v>
      </c>
    </row>
    <row r="218" spans="1:16" x14ac:dyDescent="0.25">
      <c r="A218" s="27">
        <v>2022</v>
      </c>
      <c r="B218" s="27">
        <v>205478</v>
      </c>
      <c r="C218" s="35" t="s">
        <v>21</v>
      </c>
      <c r="D218" s="27" t="s">
        <v>4</v>
      </c>
      <c r="E218" s="36">
        <v>2527.9720000000002</v>
      </c>
      <c r="F218" s="36">
        <v>3060.5639999999999</v>
      </c>
      <c r="G218" s="36">
        <v>2015.828</v>
      </c>
      <c r="H218" s="36">
        <v>1167.172</v>
      </c>
      <c r="I218" s="36">
        <v>1418.088</v>
      </c>
      <c r="J218" s="36">
        <v>2014.3520000000001</v>
      </c>
      <c r="K218" s="36">
        <v>1530.0319999999999</v>
      </c>
      <c r="L218" s="36">
        <v>3777.384</v>
      </c>
      <c r="M218" s="36">
        <v>2312.5639999999999</v>
      </c>
      <c r="N218" s="36">
        <v>1351.8879999999999</v>
      </c>
      <c r="O218" s="36">
        <v>2980.3440000000101</v>
      </c>
      <c r="P218" s="36">
        <v>1714.0519999999999</v>
      </c>
    </row>
    <row r="219" spans="1:16" x14ac:dyDescent="0.25">
      <c r="A219" s="27">
        <v>2022</v>
      </c>
      <c r="B219" s="27">
        <v>205478</v>
      </c>
      <c r="C219" s="35" t="s">
        <v>18</v>
      </c>
      <c r="D219" s="27" t="s">
        <v>2</v>
      </c>
      <c r="E219" s="36">
        <v>3677.4720000000102</v>
      </c>
      <c r="F219" s="36">
        <v>2242.056</v>
      </c>
      <c r="G219" s="36">
        <v>3505.0920000000001</v>
      </c>
      <c r="H219" s="36">
        <v>3047.712</v>
      </c>
      <c r="I219" s="36">
        <v>3058.4879999999998</v>
      </c>
      <c r="J219" s="36">
        <v>2091.5279999999998</v>
      </c>
      <c r="K219" s="36">
        <v>1608.96</v>
      </c>
      <c r="L219" s="36">
        <v>4432.5479999999998</v>
      </c>
      <c r="M219" s="36">
        <v>2327.64</v>
      </c>
      <c r="N219" s="36">
        <v>2309.1239999999998</v>
      </c>
      <c r="O219" s="36">
        <v>1733.3520000000001</v>
      </c>
      <c r="P219" s="36">
        <v>3553.0680000000002</v>
      </c>
    </row>
    <row r="220" spans="1:16" x14ac:dyDescent="0.25">
      <c r="A220" s="27">
        <v>2022</v>
      </c>
      <c r="B220" s="27">
        <v>205478</v>
      </c>
      <c r="C220" s="35" t="s">
        <v>21</v>
      </c>
      <c r="D220" s="27" t="s">
        <v>2</v>
      </c>
      <c r="E220" s="36">
        <v>3768.9720000000002</v>
      </c>
      <c r="F220" s="36">
        <v>4302.5640000000003</v>
      </c>
      <c r="G220" s="36">
        <v>3417.828</v>
      </c>
      <c r="H220" s="36">
        <v>2405.172</v>
      </c>
      <c r="I220" s="36">
        <v>2648.0880000000002</v>
      </c>
      <c r="J220" s="36">
        <v>3302.3519999999999</v>
      </c>
      <c r="K220" s="36">
        <v>2740.0320000000002</v>
      </c>
      <c r="L220" s="36">
        <v>5235.384</v>
      </c>
      <c r="M220" s="36">
        <v>3546.5639999999999</v>
      </c>
      <c r="N220" s="36">
        <v>2631.8879999999999</v>
      </c>
      <c r="O220" s="36">
        <v>4318.3440000000001</v>
      </c>
      <c r="P220" s="36">
        <v>2990.0520000000001</v>
      </c>
    </row>
    <row r="221" spans="1:16" x14ac:dyDescent="0.25">
      <c r="A221" s="27">
        <v>2022</v>
      </c>
      <c r="B221" s="27">
        <v>205478</v>
      </c>
      <c r="C221" s="35" t="s">
        <v>20</v>
      </c>
      <c r="D221" s="27" t="s">
        <v>1</v>
      </c>
      <c r="E221" s="36">
        <v>21149.743999999999</v>
      </c>
      <c r="F221" s="36">
        <v>35744.239999999998</v>
      </c>
      <c r="G221" s="36">
        <v>33552.847999999998</v>
      </c>
      <c r="H221" s="36">
        <v>24797.360000000001</v>
      </c>
      <c r="I221" s="36">
        <v>23772.448</v>
      </c>
      <c r="J221" s="36">
        <v>21841.344000000001</v>
      </c>
      <c r="K221" s="36">
        <v>25653.040000000001</v>
      </c>
      <c r="L221" s="36">
        <v>26191.312000000002</v>
      </c>
      <c r="M221" s="36">
        <v>24835.216</v>
      </c>
      <c r="N221" s="36">
        <v>33335.343999999997</v>
      </c>
      <c r="O221" s="36">
        <v>30244.144</v>
      </c>
      <c r="P221" s="36">
        <v>35529.648000000001</v>
      </c>
    </row>
    <row r="222" spans="1:16" x14ac:dyDescent="0.25">
      <c r="A222" s="27">
        <v>2022</v>
      </c>
      <c r="B222" s="27">
        <v>205478</v>
      </c>
      <c r="C222" s="35" t="s">
        <v>18</v>
      </c>
      <c r="D222" s="27" t="s">
        <v>1</v>
      </c>
      <c r="E222" s="36">
        <v>34323.072</v>
      </c>
      <c r="F222" s="36">
        <v>20925.856</v>
      </c>
      <c r="G222" s="36">
        <v>32714.191999999999</v>
      </c>
      <c r="H222" s="36">
        <v>28445.312000000002</v>
      </c>
      <c r="I222" s="36">
        <v>28545.887999999999</v>
      </c>
      <c r="J222" s="36">
        <v>19520.928</v>
      </c>
      <c r="K222" s="36">
        <v>15016.96</v>
      </c>
      <c r="L222" s="36">
        <v>41370.447999999997</v>
      </c>
      <c r="M222" s="36">
        <v>21724.639999999999</v>
      </c>
      <c r="N222" s="36">
        <v>21551.824000000001</v>
      </c>
      <c r="O222" s="36">
        <v>16177.951999999999</v>
      </c>
      <c r="P222" s="36">
        <v>33161.968000000001</v>
      </c>
    </row>
    <row r="223" spans="1:16" x14ac:dyDescent="0.25">
      <c r="A223" s="27">
        <v>2022</v>
      </c>
      <c r="B223" s="27">
        <v>205478</v>
      </c>
      <c r="C223" s="35" t="s">
        <v>21</v>
      </c>
      <c r="D223" s="27" t="s">
        <v>1</v>
      </c>
      <c r="E223" s="36">
        <v>35177.072</v>
      </c>
      <c r="F223" s="36">
        <v>40157.264000000003</v>
      </c>
      <c r="G223" s="36">
        <v>31899.727999999999</v>
      </c>
      <c r="H223" s="36">
        <v>22448.272000000001</v>
      </c>
      <c r="I223" s="36">
        <v>24715.488000000001</v>
      </c>
      <c r="J223" s="36">
        <v>30821.952000000001</v>
      </c>
      <c r="K223" s="36">
        <v>25573.632000000001</v>
      </c>
      <c r="L223" s="36">
        <v>48863.584000000003</v>
      </c>
      <c r="M223" s="36">
        <v>33101.264000000003</v>
      </c>
      <c r="N223" s="36">
        <v>24564.288</v>
      </c>
      <c r="O223" s="36">
        <v>40304.544000000002</v>
      </c>
      <c r="P223" s="36">
        <v>27907.151999999998</v>
      </c>
    </row>
    <row r="224" spans="1:16" x14ac:dyDescent="0.25">
      <c r="A224" s="27">
        <v>2022</v>
      </c>
      <c r="B224" s="27">
        <v>206200</v>
      </c>
      <c r="C224" s="35" t="s">
        <v>20</v>
      </c>
      <c r="D224" s="27" t="s">
        <v>2</v>
      </c>
      <c r="E224" s="36">
        <v>0</v>
      </c>
      <c r="F224" s="36">
        <v>0</v>
      </c>
      <c r="G224" s="36">
        <v>0</v>
      </c>
      <c r="H224" s="36">
        <v>0</v>
      </c>
      <c r="I224" s="36">
        <v>0</v>
      </c>
      <c r="J224" s="36">
        <v>0</v>
      </c>
      <c r="K224" s="36">
        <v>0</v>
      </c>
      <c r="L224" s="36">
        <v>4620.62</v>
      </c>
      <c r="M224" s="36">
        <v>3822.7440000000001</v>
      </c>
      <c r="N224" s="36">
        <v>2683.26</v>
      </c>
      <c r="O224" s="36">
        <v>2809.5839999999998</v>
      </c>
      <c r="P224" s="36">
        <v>3440.52</v>
      </c>
    </row>
    <row r="225" spans="1:16" x14ac:dyDescent="0.25">
      <c r="A225" s="27">
        <v>2022</v>
      </c>
      <c r="B225" s="27">
        <v>206200</v>
      </c>
      <c r="C225" s="35" t="s">
        <v>20</v>
      </c>
      <c r="D225" s="27" t="s">
        <v>4</v>
      </c>
      <c r="E225" s="36">
        <v>0</v>
      </c>
      <c r="F225" s="36">
        <v>0</v>
      </c>
      <c r="G225" s="36">
        <v>0</v>
      </c>
      <c r="H225" s="36">
        <v>0</v>
      </c>
      <c r="I225" s="36">
        <v>0</v>
      </c>
      <c r="J225" s="36">
        <v>0</v>
      </c>
      <c r="K225" s="36">
        <v>0</v>
      </c>
      <c r="L225" s="36">
        <v>3457.82</v>
      </c>
      <c r="M225" s="36">
        <v>2937.1439999999998</v>
      </c>
      <c r="N225" s="36">
        <v>1560.06</v>
      </c>
      <c r="O225" s="36">
        <v>1829.184</v>
      </c>
      <c r="P225" s="36">
        <v>2274.12</v>
      </c>
    </row>
    <row r="226" spans="1:16" x14ac:dyDescent="0.25">
      <c r="A226" s="27">
        <v>2022</v>
      </c>
      <c r="B226" s="27">
        <v>206200</v>
      </c>
      <c r="C226" s="35" t="s">
        <v>20</v>
      </c>
      <c r="D226" s="27" t="s">
        <v>1</v>
      </c>
      <c r="E226" s="36">
        <v>0</v>
      </c>
      <c r="F226" s="36">
        <v>0</v>
      </c>
      <c r="G226" s="36">
        <v>0</v>
      </c>
      <c r="H226" s="36">
        <v>0</v>
      </c>
      <c r="I226" s="36">
        <v>0</v>
      </c>
      <c r="J226" s="36">
        <v>0</v>
      </c>
      <c r="K226" s="36">
        <v>0</v>
      </c>
      <c r="L226" s="36">
        <v>38846.82</v>
      </c>
      <c r="M226" s="36">
        <v>23638.344000000001</v>
      </c>
      <c r="N226" s="36">
        <v>37049.46</v>
      </c>
      <c r="O226" s="36">
        <v>20970.083999999999</v>
      </c>
      <c r="P226" s="36">
        <v>33655.919999999998</v>
      </c>
    </row>
    <row r="227" spans="1:16" x14ac:dyDescent="0.25">
      <c r="A227" s="27">
        <v>2022</v>
      </c>
      <c r="B227" s="27">
        <v>206748</v>
      </c>
      <c r="C227" s="35" t="s">
        <v>22</v>
      </c>
      <c r="D227" s="27" t="s">
        <v>4</v>
      </c>
      <c r="E227" s="36">
        <v>-55.875999999999998</v>
      </c>
      <c r="F227" s="36">
        <v>583.36</v>
      </c>
      <c r="G227" s="36">
        <v>0</v>
      </c>
      <c r="H227" s="36">
        <v>-42.432000000000002</v>
      </c>
      <c r="I227" s="36">
        <v>432.19200000000001</v>
      </c>
      <c r="J227" s="36">
        <v>-26.216000000000001</v>
      </c>
      <c r="K227" s="36">
        <v>62.32</v>
      </c>
      <c r="L227" s="36">
        <v>0</v>
      </c>
      <c r="M227" s="36">
        <v>-59.216000000000001</v>
      </c>
      <c r="N227" s="36">
        <v>-57.515999999999998</v>
      </c>
      <c r="O227" s="36">
        <v>37.768000000000001</v>
      </c>
      <c r="P227" s="36">
        <v>0</v>
      </c>
    </row>
    <row r="228" spans="1:16" x14ac:dyDescent="0.25">
      <c r="A228" s="27">
        <v>2022</v>
      </c>
      <c r="B228" s="27">
        <v>206748</v>
      </c>
      <c r="C228" s="35" t="s">
        <v>22</v>
      </c>
      <c r="D228" s="27" t="s">
        <v>2</v>
      </c>
      <c r="E228" s="36">
        <v>72.524000000000001</v>
      </c>
      <c r="F228" s="36">
        <v>840.16</v>
      </c>
      <c r="G228" s="36">
        <v>0</v>
      </c>
      <c r="H228" s="36">
        <v>85.968000000000004</v>
      </c>
      <c r="I228" s="36">
        <v>624.79200000000003</v>
      </c>
      <c r="J228" s="36">
        <v>37.984000000000002</v>
      </c>
      <c r="K228" s="36">
        <v>254.92</v>
      </c>
      <c r="L228" s="36">
        <v>0</v>
      </c>
      <c r="M228" s="36">
        <v>4.984</v>
      </c>
      <c r="N228" s="36">
        <v>6.6840000000000002</v>
      </c>
      <c r="O228" s="36">
        <v>101.968</v>
      </c>
      <c r="P228" s="36">
        <v>0</v>
      </c>
    </row>
    <row r="229" spans="1:16" x14ac:dyDescent="0.25">
      <c r="A229" s="27">
        <v>2022</v>
      </c>
      <c r="B229" s="27">
        <v>206748</v>
      </c>
      <c r="C229" s="35" t="s">
        <v>22</v>
      </c>
      <c r="D229" s="27" t="s">
        <v>1</v>
      </c>
      <c r="E229" s="36">
        <v>145.42400000000001</v>
      </c>
      <c r="F229" s="36">
        <v>2265.36</v>
      </c>
      <c r="G229" s="36">
        <v>0</v>
      </c>
      <c r="H229" s="36">
        <v>303.96800000000002</v>
      </c>
      <c r="I229" s="36">
        <v>1919.7919999999999</v>
      </c>
      <c r="J229" s="36">
        <v>207.98400000000001</v>
      </c>
      <c r="K229" s="36">
        <v>575.91999999999996</v>
      </c>
      <c r="L229" s="36">
        <v>0</v>
      </c>
      <c r="M229" s="36">
        <v>15.984</v>
      </c>
      <c r="N229" s="36">
        <v>12.784000000000001</v>
      </c>
      <c r="O229" s="36">
        <v>223.96799999999999</v>
      </c>
      <c r="P229" s="36">
        <v>0</v>
      </c>
    </row>
    <row r="230" spans="1:16" x14ac:dyDescent="0.25">
      <c r="A230" s="27">
        <v>2022</v>
      </c>
      <c r="B230" s="27">
        <v>209666</v>
      </c>
      <c r="C230" s="35" t="s">
        <v>22</v>
      </c>
      <c r="D230" s="27" t="s">
        <v>4</v>
      </c>
      <c r="E230" s="36">
        <v>-75.98</v>
      </c>
      <c r="F230" s="36">
        <v>-99.763999999999996</v>
      </c>
      <c r="G230" s="36">
        <v>523.66</v>
      </c>
      <c r="H230" s="36">
        <v>1265.08</v>
      </c>
      <c r="I230" s="36">
        <v>-7.1479999999999997</v>
      </c>
      <c r="J230" s="36">
        <v>572.41600000000005</v>
      </c>
      <c r="K230" s="36">
        <v>76.62</v>
      </c>
      <c r="L230" s="36">
        <v>145.92400000000001</v>
      </c>
      <c r="M230" s="36">
        <v>1092.848</v>
      </c>
      <c r="N230" s="36">
        <v>16.352</v>
      </c>
      <c r="O230" s="36">
        <v>459.94799999999998</v>
      </c>
      <c r="P230" s="36">
        <v>1267.6400000000001</v>
      </c>
    </row>
    <row r="231" spans="1:16" x14ac:dyDescent="0.25">
      <c r="A231" s="27">
        <v>2022</v>
      </c>
      <c r="B231" s="27">
        <v>209666</v>
      </c>
      <c r="C231" s="35" t="s">
        <v>22</v>
      </c>
      <c r="D231" s="27" t="s">
        <v>2</v>
      </c>
      <c r="E231" s="36">
        <v>121.02</v>
      </c>
      <c r="F231" s="36">
        <v>95.036000000000001</v>
      </c>
      <c r="G231" s="36">
        <v>722.86</v>
      </c>
      <c r="H231" s="36">
        <v>1818.28</v>
      </c>
      <c r="I231" s="36">
        <v>61.451999999999998</v>
      </c>
      <c r="J231" s="36">
        <v>771.61599999999999</v>
      </c>
      <c r="K231" s="36">
        <v>211.62</v>
      </c>
      <c r="L231" s="36">
        <v>480.12400000000002</v>
      </c>
      <c r="M231" s="36">
        <v>1225.6479999999999</v>
      </c>
      <c r="N231" s="36">
        <v>84.951999999999998</v>
      </c>
      <c r="O231" s="36">
        <v>592.74800000000005</v>
      </c>
      <c r="P231" s="36">
        <v>1533.24</v>
      </c>
    </row>
    <row r="232" spans="1:16" x14ac:dyDescent="0.25">
      <c r="A232" s="27">
        <v>2022</v>
      </c>
      <c r="B232" s="27">
        <v>209666</v>
      </c>
      <c r="C232" s="35" t="s">
        <v>22</v>
      </c>
      <c r="D232" s="27" t="s">
        <v>1</v>
      </c>
      <c r="E232" s="36">
        <v>284.72000000000003</v>
      </c>
      <c r="F232" s="36">
        <v>275.13600000000002</v>
      </c>
      <c r="G232" s="36">
        <v>1793.36</v>
      </c>
      <c r="H232" s="36">
        <v>4744.88</v>
      </c>
      <c r="I232" s="36">
        <v>151.952</v>
      </c>
      <c r="J232" s="36">
        <v>1967.616</v>
      </c>
      <c r="K232" s="36">
        <v>558.32000000000005</v>
      </c>
      <c r="L232" s="36">
        <v>1191.8240000000001</v>
      </c>
      <c r="M232" s="36">
        <v>3055.6480000000001</v>
      </c>
      <c r="N232" s="36">
        <v>319.952</v>
      </c>
      <c r="O232" s="36">
        <v>1478.048</v>
      </c>
      <c r="P232" s="36">
        <v>4141.84</v>
      </c>
    </row>
    <row r="233" spans="1:16" x14ac:dyDescent="0.25">
      <c r="A233" s="27">
        <v>2022</v>
      </c>
      <c r="B233" s="27">
        <v>213016</v>
      </c>
      <c r="C233" s="35" t="s">
        <v>19</v>
      </c>
      <c r="D233" s="27" t="s">
        <v>4</v>
      </c>
      <c r="E233" s="36">
        <v>104.32</v>
      </c>
      <c r="F233" s="36">
        <v>467.20800000000003</v>
      </c>
      <c r="G233" s="36">
        <v>2071.1239999999998</v>
      </c>
      <c r="H233" s="36">
        <v>85.335999999999999</v>
      </c>
      <c r="I233" s="36">
        <v>51.552</v>
      </c>
      <c r="J233" s="36">
        <v>390.1</v>
      </c>
      <c r="K233" s="36">
        <v>135.536</v>
      </c>
      <c r="L233" s="36">
        <v>670.048</v>
      </c>
      <c r="M233" s="36">
        <v>339.73200000000003</v>
      </c>
      <c r="N233" s="36">
        <v>1145.328</v>
      </c>
      <c r="O233" s="36">
        <v>524.76</v>
      </c>
      <c r="P233" s="36">
        <v>604.81600000000003</v>
      </c>
    </row>
    <row r="234" spans="1:16" x14ac:dyDescent="0.25">
      <c r="A234" s="27">
        <v>2022</v>
      </c>
      <c r="B234" s="27">
        <v>213016</v>
      </c>
      <c r="C234" s="35" t="s">
        <v>19</v>
      </c>
      <c r="D234" s="27" t="s">
        <v>2</v>
      </c>
      <c r="E234" s="36">
        <v>238.92</v>
      </c>
      <c r="F234" s="36">
        <v>601.80799999999999</v>
      </c>
      <c r="G234" s="36">
        <v>2309.3240000000001</v>
      </c>
      <c r="H234" s="36">
        <v>219.93600000000001</v>
      </c>
      <c r="I234" s="36">
        <v>119.952</v>
      </c>
      <c r="J234" s="36">
        <v>593.1</v>
      </c>
      <c r="K234" s="36">
        <v>203.93600000000001</v>
      </c>
      <c r="L234" s="36">
        <v>943.64800000000002</v>
      </c>
      <c r="M234" s="36">
        <v>425.73200000000003</v>
      </c>
      <c r="N234" s="36">
        <v>1435.4280000000001</v>
      </c>
      <c r="O234" s="36">
        <v>727.76</v>
      </c>
      <c r="P234" s="36">
        <v>805.61599999999999</v>
      </c>
    </row>
    <row r="235" spans="1:16" x14ac:dyDescent="0.25">
      <c r="A235" s="27">
        <v>2022</v>
      </c>
      <c r="B235" s="27">
        <v>213016</v>
      </c>
      <c r="C235" s="35" t="s">
        <v>19</v>
      </c>
      <c r="D235" s="27" t="s">
        <v>1</v>
      </c>
      <c r="E235" s="36">
        <v>639.91999999999996</v>
      </c>
      <c r="F235" s="36">
        <v>1391.808</v>
      </c>
      <c r="G235" s="36">
        <v>6987.424</v>
      </c>
      <c r="H235" s="36">
        <v>559.93600000000004</v>
      </c>
      <c r="I235" s="36">
        <v>335.952</v>
      </c>
      <c r="J235" s="36">
        <v>2065.1999999999998</v>
      </c>
      <c r="K235" s="36">
        <v>447.93599999999998</v>
      </c>
      <c r="L235" s="36">
        <v>3071.6480000000001</v>
      </c>
      <c r="M235" s="36">
        <v>1198.0319999999999</v>
      </c>
      <c r="N235" s="36">
        <v>4175.3280000000004</v>
      </c>
      <c r="O235" s="36">
        <v>1839.76</v>
      </c>
      <c r="P235" s="36">
        <v>2095.616</v>
      </c>
    </row>
    <row r="236" spans="1:16" x14ac:dyDescent="0.25">
      <c r="A236" s="27">
        <v>2022</v>
      </c>
      <c r="B236" s="27">
        <v>219128</v>
      </c>
      <c r="C236" s="35" t="s">
        <v>21</v>
      </c>
      <c r="D236" s="27" t="s">
        <v>4</v>
      </c>
      <c r="E236" s="36">
        <v>292.12799999999999</v>
      </c>
      <c r="F236" s="36">
        <v>43.968000000000004</v>
      </c>
      <c r="G236" s="36">
        <v>25.776</v>
      </c>
      <c r="H236" s="36">
        <v>-10.064</v>
      </c>
      <c r="I236" s="36">
        <v>-84.711999999999904</v>
      </c>
      <c r="J236" s="36">
        <v>6.6040000000000996</v>
      </c>
      <c r="K236" s="36">
        <v>404.69600000000003</v>
      </c>
      <c r="L236" s="36">
        <v>285.12799999999999</v>
      </c>
      <c r="M236" s="36">
        <v>-3.2120000000000002</v>
      </c>
      <c r="N236" s="36">
        <v>1678.68</v>
      </c>
      <c r="O236" s="36">
        <v>1833.248</v>
      </c>
      <c r="P236" s="36">
        <v>472.96</v>
      </c>
    </row>
    <row r="237" spans="1:16" x14ac:dyDescent="0.25">
      <c r="A237" s="27">
        <v>2022</v>
      </c>
      <c r="B237" s="27">
        <v>219128</v>
      </c>
      <c r="C237" s="35" t="s">
        <v>21</v>
      </c>
      <c r="D237" s="27" t="s">
        <v>2</v>
      </c>
      <c r="E237" s="36">
        <v>582.12800000000004</v>
      </c>
      <c r="F237" s="36">
        <v>101.968</v>
      </c>
      <c r="G237" s="36">
        <v>257.77600000000001</v>
      </c>
      <c r="H237" s="36">
        <v>163.93600000000001</v>
      </c>
      <c r="I237" s="36">
        <v>147.28800000000001</v>
      </c>
      <c r="J237" s="36">
        <v>238.60400000000001</v>
      </c>
      <c r="K237" s="36">
        <v>654.69600000000003</v>
      </c>
      <c r="L237" s="36">
        <v>691.12800000000004</v>
      </c>
      <c r="M237" s="36">
        <v>228.78800000000001</v>
      </c>
      <c r="N237" s="36">
        <v>1870.68</v>
      </c>
      <c r="O237" s="36">
        <v>2239.248</v>
      </c>
      <c r="P237" s="36">
        <v>704.96</v>
      </c>
    </row>
    <row r="238" spans="1:16" x14ac:dyDescent="0.25">
      <c r="A238" s="27">
        <v>2022</v>
      </c>
      <c r="B238" s="27">
        <v>219128</v>
      </c>
      <c r="C238" s="35" t="s">
        <v>21</v>
      </c>
      <c r="D238" s="27" t="s">
        <v>1</v>
      </c>
      <c r="E238" s="36">
        <v>2153.328</v>
      </c>
      <c r="F238" s="36">
        <v>223.96799999999999</v>
      </c>
      <c r="G238" s="36">
        <v>719.77599999999995</v>
      </c>
      <c r="H238" s="36">
        <v>591.93600000000004</v>
      </c>
      <c r="I238" s="36">
        <v>598.28800000000001</v>
      </c>
      <c r="J238" s="36">
        <v>865.50400000000002</v>
      </c>
      <c r="K238" s="36">
        <v>2105.2959999999998</v>
      </c>
      <c r="L238" s="36">
        <v>1578.9280000000001</v>
      </c>
      <c r="M238" s="36">
        <v>559.88800000000003</v>
      </c>
      <c r="N238" s="36">
        <v>6028.08</v>
      </c>
      <c r="O238" s="36">
        <v>6703.2479999999996</v>
      </c>
      <c r="P238" s="36">
        <v>1618.96</v>
      </c>
    </row>
    <row r="239" spans="1:16" x14ac:dyDescent="0.25">
      <c r="A239" s="27">
        <v>2022</v>
      </c>
      <c r="B239" s="27">
        <v>221841</v>
      </c>
      <c r="C239" s="35" t="s">
        <v>19</v>
      </c>
      <c r="D239" s="27" t="s">
        <v>4</v>
      </c>
      <c r="E239" s="36">
        <v>2534.16</v>
      </c>
      <c r="F239" s="36">
        <v>288.95999999999901</v>
      </c>
      <c r="G239" s="36">
        <v>1260.46</v>
      </c>
      <c r="H239" s="36">
        <v>258.06</v>
      </c>
      <c r="I239" s="36">
        <v>515.9</v>
      </c>
      <c r="J239" s="36">
        <v>-405.02</v>
      </c>
      <c r="K239" s="36">
        <v>1478.48</v>
      </c>
      <c r="L239" s="36">
        <v>-62.440000000000097</v>
      </c>
      <c r="M239" s="36">
        <v>642</v>
      </c>
      <c r="N239" s="36">
        <v>1183.8800000000001</v>
      </c>
      <c r="O239" s="36">
        <v>47.5399999999998</v>
      </c>
      <c r="P239" s="36">
        <v>-64.080000000000098</v>
      </c>
    </row>
    <row r="240" spans="1:16" x14ac:dyDescent="0.25">
      <c r="A240" s="27">
        <v>2022</v>
      </c>
      <c r="B240" s="27">
        <v>221841</v>
      </c>
      <c r="C240" s="35" t="s">
        <v>19</v>
      </c>
      <c r="D240" s="27" t="s">
        <v>2</v>
      </c>
      <c r="E240" s="36">
        <v>3363.76</v>
      </c>
      <c r="F240" s="36">
        <v>1184.76</v>
      </c>
      <c r="G240" s="36">
        <v>2167.2600000000002</v>
      </c>
      <c r="H240" s="36">
        <v>880.26</v>
      </c>
      <c r="I240" s="36">
        <v>1247.2</v>
      </c>
      <c r="J240" s="36">
        <v>203.98</v>
      </c>
      <c r="K240" s="36">
        <v>2260.58</v>
      </c>
      <c r="L240" s="36">
        <v>281.76</v>
      </c>
      <c r="M240" s="36">
        <v>1361.2</v>
      </c>
      <c r="N240" s="36">
        <v>1898.68</v>
      </c>
      <c r="O240" s="36">
        <v>1077.94</v>
      </c>
      <c r="P240" s="36">
        <v>673.82</v>
      </c>
    </row>
    <row r="241" spans="1:16" x14ac:dyDescent="0.25">
      <c r="A241" s="27">
        <v>2022</v>
      </c>
      <c r="B241" s="27">
        <v>221841</v>
      </c>
      <c r="C241" s="35" t="s">
        <v>19</v>
      </c>
      <c r="D241" s="27" t="s">
        <v>1</v>
      </c>
      <c r="E241" s="36">
        <v>20182.560000000001</v>
      </c>
      <c r="F241" s="36">
        <v>7108.56</v>
      </c>
      <c r="G241" s="36">
        <v>13003.56</v>
      </c>
      <c r="H241" s="36">
        <v>5281.56</v>
      </c>
      <c r="I241" s="36">
        <v>7483.2</v>
      </c>
      <c r="J241" s="36">
        <v>1223.8800000000001</v>
      </c>
      <c r="K241" s="36">
        <v>13563.48</v>
      </c>
      <c r="L241" s="36">
        <v>1690.56</v>
      </c>
      <c r="M241" s="36">
        <v>8167.2</v>
      </c>
      <c r="N241" s="36">
        <v>11392.08</v>
      </c>
      <c r="O241" s="36">
        <v>6467.64</v>
      </c>
      <c r="P241" s="36">
        <v>4042.92</v>
      </c>
    </row>
    <row r="242" spans="1:16" x14ac:dyDescent="0.25">
      <c r="A242" s="27">
        <v>2022</v>
      </c>
      <c r="B242" s="27">
        <v>223205</v>
      </c>
      <c r="C242" s="35" t="s">
        <v>22</v>
      </c>
      <c r="D242" s="27" t="s">
        <v>2</v>
      </c>
      <c r="E242" s="36">
        <v>0</v>
      </c>
      <c r="F242" s="36">
        <v>109.05200000000001</v>
      </c>
      <c r="G242" s="36">
        <v>0</v>
      </c>
      <c r="H242" s="36">
        <v>33.984000000000002</v>
      </c>
      <c r="I242" s="36">
        <v>545.80799999999999</v>
      </c>
      <c r="J242" s="36">
        <v>111.652</v>
      </c>
      <c r="K242" s="36">
        <v>0</v>
      </c>
      <c r="L242" s="36">
        <v>0</v>
      </c>
      <c r="M242" s="36">
        <v>516.524</v>
      </c>
      <c r="N242" s="36">
        <v>0</v>
      </c>
      <c r="O242" s="36">
        <v>172.952</v>
      </c>
      <c r="P242" s="36">
        <v>54.984000000000002</v>
      </c>
    </row>
    <row r="243" spans="1:16" x14ac:dyDescent="0.25">
      <c r="A243" s="27">
        <v>2022</v>
      </c>
      <c r="B243" s="27">
        <v>223205</v>
      </c>
      <c r="C243" s="35" t="s">
        <v>22</v>
      </c>
      <c r="D243" s="27" t="s">
        <v>4</v>
      </c>
      <c r="E243" s="36">
        <v>0</v>
      </c>
      <c r="F243" s="36">
        <v>40.451999999999998</v>
      </c>
      <c r="G243" s="36">
        <v>0</v>
      </c>
      <c r="H243" s="36">
        <v>-30.216000000000001</v>
      </c>
      <c r="I243" s="36">
        <v>477.20800000000003</v>
      </c>
      <c r="J243" s="36">
        <v>-18.948</v>
      </c>
      <c r="K243" s="36">
        <v>0</v>
      </c>
      <c r="L243" s="36">
        <v>0</v>
      </c>
      <c r="M243" s="36">
        <v>450.12400000000002</v>
      </c>
      <c r="N243" s="36">
        <v>0</v>
      </c>
      <c r="O243" s="36">
        <v>104.352</v>
      </c>
      <c r="P243" s="36">
        <v>-9.2159999999999904</v>
      </c>
    </row>
    <row r="244" spans="1:16" x14ac:dyDescent="0.25">
      <c r="A244" s="27">
        <v>2022</v>
      </c>
      <c r="B244" s="27">
        <v>223205</v>
      </c>
      <c r="C244" s="35" t="s">
        <v>22</v>
      </c>
      <c r="D244" s="27" t="s">
        <v>1</v>
      </c>
      <c r="E244" s="36">
        <v>0</v>
      </c>
      <c r="F244" s="36">
        <v>271.952</v>
      </c>
      <c r="G244" s="36">
        <v>0</v>
      </c>
      <c r="H244" s="36">
        <v>143.98400000000001</v>
      </c>
      <c r="I244" s="36">
        <v>1695.808</v>
      </c>
      <c r="J244" s="36">
        <v>273.55200000000002</v>
      </c>
      <c r="K244" s="36">
        <v>0</v>
      </c>
      <c r="L244" s="36">
        <v>0</v>
      </c>
      <c r="M244" s="36">
        <v>1134.2239999999999</v>
      </c>
      <c r="N244" s="36">
        <v>0</v>
      </c>
      <c r="O244" s="36">
        <v>431.952</v>
      </c>
      <c r="P244" s="36">
        <v>143.98400000000001</v>
      </c>
    </row>
    <row r="245" spans="1:16" x14ac:dyDescent="0.25">
      <c r="A245" s="27">
        <v>2022</v>
      </c>
      <c r="B245" s="27">
        <v>226667</v>
      </c>
      <c r="C245" s="35" t="s">
        <v>20</v>
      </c>
      <c r="D245" s="27" t="s">
        <v>4</v>
      </c>
      <c r="E245" s="36">
        <v>51.2999999999995</v>
      </c>
      <c r="F245" s="36">
        <v>-168.95</v>
      </c>
      <c r="G245" s="36">
        <v>518.099999999999</v>
      </c>
      <c r="H245" s="36">
        <v>-50.440000000000403</v>
      </c>
      <c r="I245" s="36">
        <v>54.36</v>
      </c>
      <c r="J245" s="36">
        <v>275.43999999999897</v>
      </c>
      <c r="K245" s="36">
        <v>2.9399999999994999</v>
      </c>
      <c r="L245" s="36">
        <v>627.99</v>
      </c>
      <c r="M245" s="36">
        <v>0</v>
      </c>
      <c r="N245" s="36">
        <v>0</v>
      </c>
      <c r="O245" s="36">
        <v>0</v>
      </c>
      <c r="P245" s="36">
        <v>0</v>
      </c>
    </row>
    <row r="246" spans="1:16" x14ac:dyDescent="0.25">
      <c r="A246" s="27">
        <v>2022</v>
      </c>
      <c r="B246" s="27">
        <v>226667</v>
      </c>
      <c r="C246" s="35" t="s">
        <v>20</v>
      </c>
      <c r="D246" s="27" t="s">
        <v>2</v>
      </c>
      <c r="E246" s="36">
        <v>735.3</v>
      </c>
      <c r="F246" s="36">
        <v>525.85</v>
      </c>
      <c r="G246" s="36">
        <v>1247.0999999999999</v>
      </c>
      <c r="H246" s="36">
        <v>689.36</v>
      </c>
      <c r="I246" s="36">
        <v>783.36</v>
      </c>
      <c r="J246" s="36">
        <v>1049.44</v>
      </c>
      <c r="K246" s="36">
        <v>697.74</v>
      </c>
      <c r="L246" s="36">
        <v>1070.79</v>
      </c>
      <c r="M246" s="36">
        <v>0</v>
      </c>
      <c r="N246" s="36">
        <v>0</v>
      </c>
      <c r="O246" s="36">
        <v>0</v>
      </c>
      <c r="P246" s="36">
        <v>0</v>
      </c>
    </row>
    <row r="247" spans="1:16" x14ac:dyDescent="0.25">
      <c r="A247" s="27">
        <v>2022</v>
      </c>
      <c r="B247" s="27">
        <v>226667</v>
      </c>
      <c r="C247" s="35" t="s">
        <v>21</v>
      </c>
      <c r="D247" s="27" t="s">
        <v>4</v>
      </c>
      <c r="E247" s="36">
        <v>3337.52</v>
      </c>
      <c r="F247" s="36">
        <v>370.33</v>
      </c>
      <c r="G247" s="36">
        <v>645.4</v>
      </c>
      <c r="H247" s="36">
        <v>1044.3</v>
      </c>
      <c r="I247" s="36">
        <v>1025.1300000000001</v>
      </c>
      <c r="J247" s="36">
        <v>930.4</v>
      </c>
      <c r="K247" s="36">
        <v>1036.2</v>
      </c>
      <c r="L247" s="36">
        <v>778.3</v>
      </c>
      <c r="M247" s="36">
        <v>0</v>
      </c>
      <c r="N247" s="36">
        <v>0</v>
      </c>
      <c r="O247" s="36">
        <v>0</v>
      </c>
      <c r="P247" s="36">
        <v>0</v>
      </c>
    </row>
    <row r="248" spans="1:16" x14ac:dyDescent="0.25">
      <c r="A248" s="27">
        <v>2022</v>
      </c>
      <c r="B248" s="27">
        <v>226667</v>
      </c>
      <c r="C248" s="35" t="s">
        <v>21</v>
      </c>
      <c r="D248" s="27" t="s">
        <v>2</v>
      </c>
      <c r="E248" s="36">
        <v>3596.02</v>
      </c>
      <c r="F248" s="36">
        <v>462.33</v>
      </c>
      <c r="G248" s="36">
        <v>711.4</v>
      </c>
      <c r="H248" s="36">
        <v>1218.3</v>
      </c>
      <c r="I248" s="36">
        <v>1162.1300000000001</v>
      </c>
      <c r="J248" s="36">
        <v>1006.9</v>
      </c>
      <c r="K248" s="36">
        <v>1139.2</v>
      </c>
      <c r="L248" s="36">
        <v>849.3</v>
      </c>
      <c r="M248" s="36">
        <v>0</v>
      </c>
      <c r="N248" s="36">
        <v>0</v>
      </c>
      <c r="O248" s="36">
        <v>0</v>
      </c>
      <c r="P248" s="36">
        <v>0</v>
      </c>
    </row>
    <row r="249" spans="1:16" x14ac:dyDescent="0.25">
      <c r="A249" s="27">
        <v>2022</v>
      </c>
      <c r="B249" s="27">
        <v>226667</v>
      </c>
      <c r="C249" s="35" t="s">
        <v>20</v>
      </c>
      <c r="D249" s="27" t="s">
        <v>1</v>
      </c>
      <c r="E249" s="36">
        <v>4411.8</v>
      </c>
      <c r="F249" s="36">
        <v>3155.1</v>
      </c>
      <c r="G249" s="36">
        <v>7482.6</v>
      </c>
      <c r="H249" s="36">
        <v>4136.16</v>
      </c>
      <c r="I249" s="36">
        <v>4700.16</v>
      </c>
      <c r="J249" s="36">
        <v>6296.64</v>
      </c>
      <c r="K249" s="36">
        <v>4186.4399999999996</v>
      </c>
      <c r="L249" s="36">
        <v>6424.74</v>
      </c>
      <c r="M249" s="36">
        <v>0</v>
      </c>
      <c r="N249" s="36">
        <v>0</v>
      </c>
      <c r="O249" s="36">
        <v>0</v>
      </c>
      <c r="P249" s="36">
        <v>0</v>
      </c>
    </row>
    <row r="250" spans="1:16" x14ac:dyDescent="0.25">
      <c r="A250" s="27">
        <v>2022</v>
      </c>
      <c r="B250" s="27">
        <v>226667</v>
      </c>
      <c r="C250" s="35" t="s">
        <v>21</v>
      </c>
      <c r="D250" s="27" t="s">
        <v>1</v>
      </c>
      <c r="E250" s="36">
        <v>21576.12</v>
      </c>
      <c r="F250" s="36">
        <v>2773.98</v>
      </c>
      <c r="G250" s="36">
        <v>4268.3999999999996</v>
      </c>
      <c r="H250" s="36">
        <v>7309.8</v>
      </c>
      <c r="I250" s="36">
        <v>6972.78</v>
      </c>
      <c r="J250" s="36">
        <v>6041.4</v>
      </c>
      <c r="K250" s="36">
        <v>6835.2</v>
      </c>
      <c r="L250" s="36">
        <v>5095.8</v>
      </c>
      <c r="M250" s="36">
        <v>0</v>
      </c>
      <c r="N250" s="36">
        <v>0</v>
      </c>
      <c r="O250" s="36">
        <v>0</v>
      </c>
      <c r="P250" s="36">
        <v>0</v>
      </c>
    </row>
    <row r="251" spans="1:16" x14ac:dyDescent="0.25">
      <c r="A251" s="27">
        <v>2022</v>
      </c>
      <c r="B251" s="27">
        <v>228068</v>
      </c>
      <c r="C251" s="35" t="s">
        <v>23</v>
      </c>
      <c r="D251" s="27" t="s">
        <v>4</v>
      </c>
      <c r="E251" s="36">
        <v>370.976</v>
      </c>
      <c r="F251" s="36">
        <v>1074.9159999999999</v>
      </c>
      <c r="G251" s="36">
        <v>-271.75400000000002</v>
      </c>
      <c r="H251" s="36">
        <v>63.407999999999802</v>
      </c>
      <c r="I251" s="36">
        <v>1724.6479999999999</v>
      </c>
      <c r="J251" s="36">
        <v>417.80799999999999</v>
      </c>
      <c r="K251" s="36">
        <v>-105.48399999999999</v>
      </c>
      <c r="L251" s="36">
        <v>-196.47</v>
      </c>
      <c r="M251" s="36">
        <v>-55.695999999999998</v>
      </c>
      <c r="N251" s="36">
        <v>-122.938</v>
      </c>
      <c r="O251" s="36">
        <v>1141.5060000000001</v>
      </c>
      <c r="P251" s="36">
        <v>1973.94</v>
      </c>
    </row>
    <row r="252" spans="1:16" x14ac:dyDescent="0.25">
      <c r="A252" s="27">
        <v>2022</v>
      </c>
      <c r="B252" s="27">
        <v>228068</v>
      </c>
      <c r="C252" s="35" t="s">
        <v>23</v>
      </c>
      <c r="D252" s="27" t="s">
        <v>2</v>
      </c>
      <c r="E252" s="36">
        <v>740.976</v>
      </c>
      <c r="F252" s="36">
        <v>1682.4159999999999</v>
      </c>
      <c r="G252" s="36">
        <v>175.74600000000001</v>
      </c>
      <c r="H252" s="36">
        <v>508.40800000000002</v>
      </c>
      <c r="I252" s="36">
        <v>2102.1480000000001</v>
      </c>
      <c r="J252" s="36">
        <v>722.80799999999999</v>
      </c>
      <c r="K252" s="36">
        <v>119.51600000000001</v>
      </c>
      <c r="L252" s="36">
        <v>96.03</v>
      </c>
      <c r="M252" s="36">
        <v>96.804000000000002</v>
      </c>
      <c r="N252" s="36">
        <v>107.062</v>
      </c>
      <c r="O252" s="36">
        <v>1550.2660000000001</v>
      </c>
      <c r="P252" s="36">
        <v>2596.44</v>
      </c>
    </row>
    <row r="253" spans="1:16" x14ac:dyDescent="0.25">
      <c r="A253" s="27">
        <v>2022</v>
      </c>
      <c r="B253" s="27">
        <v>228068</v>
      </c>
      <c r="C253" s="35" t="s">
        <v>23</v>
      </c>
      <c r="D253" s="27" t="s">
        <v>1</v>
      </c>
      <c r="E253" s="36">
        <v>2461.6759999999999</v>
      </c>
      <c r="F253" s="36">
        <v>6026.2160000000003</v>
      </c>
      <c r="G253" s="36">
        <v>538.846</v>
      </c>
      <c r="H253" s="36">
        <v>2028.2080000000001</v>
      </c>
      <c r="I253" s="36">
        <v>7052.2479999999996</v>
      </c>
      <c r="J253" s="36">
        <v>2934.0079999999998</v>
      </c>
      <c r="K253" s="36">
        <v>393.31599999999997</v>
      </c>
      <c r="L253" s="36">
        <v>473.13</v>
      </c>
      <c r="M253" s="36">
        <v>401.60399999999998</v>
      </c>
      <c r="N253" s="36">
        <v>471.56200000000001</v>
      </c>
      <c r="O253" s="36">
        <v>8502.4660000000003</v>
      </c>
      <c r="P253" s="36">
        <v>10662.54</v>
      </c>
    </row>
    <row r="254" spans="1:16" x14ac:dyDescent="0.25">
      <c r="A254" s="27">
        <v>2022</v>
      </c>
      <c r="B254" s="27">
        <v>230574</v>
      </c>
      <c r="C254" s="35" t="s">
        <v>23</v>
      </c>
      <c r="D254" s="27" t="s">
        <v>2</v>
      </c>
      <c r="E254" s="36">
        <v>0</v>
      </c>
      <c r="F254" s="36">
        <v>0</v>
      </c>
      <c r="G254" s="36">
        <v>0</v>
      </c>
      <c r="H254" s="36">
        <v>0</v>
      </c>
      <c r="I254" s="36">
        <v>123.652</v>
      </c>
      <c r="J254" s="36">
        <v>600.82399999999996</v>
      </c>
      <c r="K254" s="36">
        <v>101.968</v>
      </c>
      <c r="L254" s="36">
        <v>63.052</v>
      </c>
      <c r="M254" s="36">
        <v>101.968</v>
      </c>
      <c r="N254" s="36">
        <v>0</v>
      </c>
      <c r="O254" s="36">
        <v>50.984000000000002</v>
      </c>
      <c r="P254" s="36">
        <v>678.64800000000002</v>
      </c>
    </row>
    <row r="255" spans="1:16" x14ac:dyDescent="0.25">
      <c r="A255" s="27">
        <v>2022</v>
      </c>
      <c r="B255" s="27">
        <v>230574</v>
      </c>
      <c r="C255" s="35" t="s">
        <v>23</v>
      </c>
      <c r="D255" s="27" t="s">
        <v>4</v>
      </c>
      <c r="E255" s="36">
        <v>0</v>
      </c>
      <c r="F255" s="36">
        <v>0</v>
      </c>
      <c r="G255" s="36">
        <v>0</v>
      </c>
      <c r="H255" s="36">
        <v>0</v>
      </c>
      <c r="I255" s="36">
        <v>-93.847999999999999</v>
      </c>
      <c r="J255" s="36">
        <v>455.82400000000001</v>
      </c>
      <c r="K255" s="36">
        <v>-43.031999999999996</v>
      </c>
      <c r="L255" s="36">
        <v>-154.44800000000001</v>
      </c>
      <c r="M255" s="36">
        <v>-43.031999999999996</v>
      </c>
      <c r="N255" s="36">
        <v>0</v>
      </c>
      <c r="O255" s="36">
        <v>-21.515999999999998</v>
      </c>
      <c r="P255" s="36">
        <v>388.64800000000002</v>
      </c>
    </row>
    <row r="256" spans="1:16" x14ac:dyDescent="0.25">
      <c r="A256" s="27">
        <v>2022</v>
      </c>
      <c r="B256" s="27">
        <v>230574</v>
      </c>
      <c r="C256" s="35" t="s">
        <v>23</v>
      </c>
      <c r="D256" s="27" t="s">
        <v>1</v>
      </c>
      <c r="E256" s="36">
        <v>0</v>
      </c>
      <c r="F256" s="36">
        <v>0</v>
      </c>
      <c r="G256" s="36">
        <v>0</v>
      </c>
      <c r="H256" s="36">
        <v>0</v>
      </c>
      <c r="I256" s="36">
        <v>305.55200000000002</v>
      </c>
      <c r="J256" s="36">
        <v>1567.8240000000001</v>
      </c>
      <c r="K256" s="36">
        <v>255.96799999999999</v>
      </c>
      <c r="L256" s="36">
        <v>164.75200000000001</v>
      </c>
      <c r="M256" s="36">
        <v>239.96799999999999</v>
      </c>
      <c r="N256" s="36">
        <v>0</v>
      </c>
      <c r="O256" s="36">
        <v>127.98399999999999</v>
      </c>
      <c r="P256" s="36">
        <v>1679.6479999999999</v>
      </c>
    </row>
    <row r="257" spans="1:16" x14ac:dyDescent="0.25">
      <c r="A257" s="27">
        <v>2022</v>
      </c>
      <c r="B257" s="27">
        <v>234303</v>
      </c>
      <c r="C257" s="35" t="s">
        <v>22</v>
      </c>
      <c r="D257" s="27" t="s">
        <v>4</v>
      </c>
      <c r="E257" s="36">
        <v>37.768000000000001</v>
      </c>
      <c r="F257" s="36">
        <v>45.768000000000001</v>
      </c>
      <c r="G257" s="36">
        <v>37.768000000000001</v>
      </c>
      <c r="H257" s="36">
        <v>0</v>
      </c>
      <c r="I257" s="36">
        <v>-13.215999999999999</v>
      </c>
      <c r="J257" s="36">
        <v>36.552</v>
      </c>
      <c r="K257" s="36">
        <v>0</v>
      </c>
      <c r="L257" s="36">
        <v>-63.863999999999997</v>
      </c>
      <c r="M257" s="36">
        <v>0</v>
      </c>
      <c r="N257" s="36">
        <v>-13.215999999999999</v>
      </c>
      <c r="O257" s="36">
        <v>0</v>
      </c>
      <c r="P257" s="36">
        <v>-83.331999999999994</v>
      </c>
    </row>
    <row r="258" spans="1:16" x14ac:dyDescent="0.25">
      <c r="A258" s="27">
        <v>2022</v>
      </c>
      <c r="B258" s="27">
        <v>234303</v>
      </c>
      <c r="C258" s="35" t="s">
        <v>22</v>
      </c>
      <c r="D258" s="27" t="s">
        <v>2</v>
      </c>
      <c r="E258" s="36">
        <v>101.968</v>
      </c>
      <c r="F258" s="36">
        <v>109.968</v>
      </c>
      <c r="G258" s="36">
        <v>101.968</v>
      </c>
      <c r="H258" s="36">
        <v>0</v>
      </c>
      <c r="I258" s="36">
        <v>50.984000000000002</v>
      </c>
      <c r="J258" s="36">
        <v>164.952</v>
      </c>
      <c r="K258" s="36">
        <v>0</v>
      </c>
      <c r="L258" s="36">
        <v>128.73599999999999</v>
      </c>
      <c r="M258" s="36">
        <v>0</v>
      </c>
      <c r="N258" s="36">
        <v>50.984000000000002</v>
      </c>
      <c r="O258" s="36">
        <v>0</v>
      </c>
      <c r="P258" s="36">
        <v>45.067999999999998</v>
      </c>
    </row>
    <row r="259" spans="1:16" x14ac:dyDescent="0.25">
      <c r="A259" s="27">
        <v>2022</v>
      </c>
      <c r="B259" s="27">
        <v>234303</v>
      </c>
      <c r="C259" s="35" t="s">
        <v>22</v>
      </c>
      <c r="D259" s="27" t="s">
        <v>1</v>
      </c>
      <c r="E259" s="36">
        <v>255.96799999999999</v>
      </c>
      <c r="F259" s="36">
        <v>287.96800000000002</v>
      </c>
      <c r="G259" s="36">
        <v>223.96799999999999</v>
      </c>
      <c r="H259" s="36">
        <v>0</v>
      </c>
      <c r="I259" s="36">
        <v>143.98400000000001</v>
      </c>
      <c r="J259" s="36">
        <v>431.952</v>
      </c>
      <c r="K259" s="36">
        <v>0</v>
      </c>
      <c r="L259" s="36">
        <v>332.73599999999999</v>
      </c>
      <c r="M259" s="36">
        <v>0</v>
      </c>
      <c r="N259" s="36">
        <v>127.98399999999999</v>
      </c>
      <c r="O259" s="36">
        <v>0</v>
      </c>
      <c r="P259" s="36">
        <v>223.96799999999999</v>
      </c>
    </row>
    <row r="260" spans="1:16" x14ac:dyDescent="0.25">
      <c r="A260" s="27">
        <v>2022</v>
      </c>
      <c r="B260" s="27">
        <v>235115</v>
      </c>
      <c r="C260" s="35" t="s">
        <v>21</v>
      </c>
      <c r="D260" s="27" t="s">
        <v>4</v>
      </c>
      <c r="E260" s="36">
        <v>500.82400000000001</v>
      </c>
      <c r="F260" s="36">
        <v>0</v>
      </c>
      <c r="G260" s="36">
        <v>0</v>
      </c>
      <c r="H260" s="36">
        <v>0</v>
      </c>
      <c r="I260" s="36">
        <v>-9.3319999999999901</v>
      </c>
      <c r="J260" s="36">
        <v>0</v>
      </c>
      <c r="K260" s="36">
        <v>-7.0160000000000098</v>
      </c>
      <c r="L260" s="36">
        <v>0</v>
      </c>
      <c r="M260" s="36">
        <v>451.84</v>
      </c>
      <c r="N260" s="36">
        <v>-5.1320000000000201</v>
      </c>
      <c r="O260" s="36">
        <v>0</v>
      </c>
      <c r="P260" s="36">
        <v>-35.015999999999998</v>
      </c>
    </row>
    <row r="261" spans="1:16" x14ac:dyDescent="0.25">
      <c r="A261" s="27">
        <v>2022</v>
      </c>
      <c r="B261" s="27">
        <v>235115</v>
      </c>
      <c r="C261" s="35" t="s">
        <v>21</v>
      </c>
      <c r="D261" s="27" t="s">
        <v>2</v>
      </c>
      <c r="E261" s="36">
        <v>560.82399999999996</v>
      </c>
      <c r="F261" s="36">
        <v>0</v>
      </c>
      <c r="G261" s="36">
        <v>0</v>
      </c>
      <c r="H261" s="36">
        <v>0</v>
      </c>
      <c r="I261" s="36">
        <v>50.667999999999999</v>
      </c>
      <c r="J261" s="36">
        <v>0</v>
      </c>
      <c r="K261" s="36">
        <v>50.984000000000002</v>
      </c>
      <c r="L261" s="36">
        <v>0</v>
      </c>
      <c r="M261" s="36">
        <v>509.84</v>
      </c>
      <c r="N261" s="36">
        <v>54.868000000000002</v>
      </c>
      <c r="O261" s="36">
        <v>0</v>
      </c>
      <c r="P261" s="36">
        <v>22.984000000000002</v>
      </c>
    </row>
    <row r="262" spans="1:16" x14ac:dyDescent="0.25">
      <c r="A262" s="27">
        <v>2022</v>
      </c>
      <c r="B262" s="27">
        <v>235115</v>
      </c>
      <c r="C262" s="35" t="s">
        <v>21</v>
      </c>
      <c r="D262" s="27" t="s">
        <v>1</v>
      </c>
      <c r="E262" s="36">
        <v>1247.8240000000001</v>
      </c>
      <c r="F262" s="36">
        <v>0</v>
      </c>
      <c r="G262" s="36">
        <v>0</v>
      </c>
      <c r="H262" s="36">
        <v>0</v>
      </c>
      <c r="I262" s="36">
        <v>156.768</v>
      </c>
      <c r="J262" s="36">
        <v>0</v>
      </c>
      <c r="K262" s="36">
        <v>127.98399999999999</v>
      </c>
      <c r="L262" s="36">
        <v>0</v>
      </c>
      <c r="M262" s="36">
        <v>1279.8399999999999</v>
      </c>
      <c r="N262" s="36">
        <v>129.56800000000001</v>
      </c>
      <c r="O262" s="36">
        <v>0</v>
      </c>
      <c r="P262" s="36">
        <v>159.98400000000001</v>
      </c>
    </row>
    <row r="263" spans="1:16" x14ac:dyDescent="0.25">
      <c r="A263" s="27">
        <v>2022</v>
      </c>
      <c r="B263" s="27">
        <v>235689</v>
      </c>
      <c r="C263" s="35" t="s">
        <v>18</v>
      </c>
      <c r="D263" s="27" t="s">
        <v>2</v>
      </c>
      <c r="E263" s="36">
        <v>0</v>
      </c>
      <c r="F263" s="36">
        <v>1226.4000000000001</v>
      </c>
      <c r="G263" s="36">
        <v>0</v>
      </c>
      <c r="H263" s="36">
        <v>0</v>
      </c>
      <c r="I263" s="36">
        <v>113.93600000000001</v>
      </c>
      <c r="J263" s="36">
        <v>445.80799999999999</v>
      </c>
      <c r="K263" s="36">
        <v>77.968000000000004</v>
      </c>
      <c r="L263" s="36">
        <v>0</v>
      </c>
      <c r="M263" s="36">
        <v>108.652</v>
      </c>
      <c r="N263" s="36">
        <v>58.067999999999998</v>
      </c>
      <c r="O263" s="36">
        <v>108.652</v>
      </c>
      <c r="P263" s="36">
        <v>0</v>
      </c>
    </row>
    <row r="264" spans="1:16" x14ac:dyDescent="0.25">
      <c r="A264" s="27">
        <v>2022</v>
      </c>
      <c r="B264" s="27">
        <v>235689</v>
      </c>
      <c r="C264" s="35" t="s">
        <v>18</v>
      </c>
      <c r="D264" s="27" t="s">
        <v>4</v>
      </c>
      <c r="E264" s="36">
        <v>0</v>
      </c>
      <c r="F264" s="36">
        <v>963</v>
      </c>
      <c r="G264" s="36">
        <v>0</v>
      </c>
      <c r="H264" s="36">
        <v>0</v>
      </c>
      <c r="I264" s="36">
        <v>-18.864000000000001</v>
      </c>
      <c r="J264" s="36">
        <v>253.208</v>
      </c>
      <c r="K264" s="36">
        <v>11.568</v>
      </c>
      <c r="L264" s="36">
        <v>0</v>
      </c>
      <c r="M264" s="36">
        <v>-21.948</v>
      </c>
      <c r="N264" s="36">
        <v>-8.3320000000000203</v>
      </c>
      <c r="O264" s="36">
        <v>40.052</v>
      </c>
      <c r="P264" s="36">
        <v>0</v>
      </c>
    </row>
    <row r="265" spans="1:16" x14ac:dyDescent="0.25">
      <c r="A265" s="27">
        <v>2022</v>
      </c>
      <c r="B265" s="27">
        <v>235689</v>
      </c>
      <c r="C265" s="35" t="s">
        <v>18</v>
      </c>
      <c r="D265" s="27" t="s">
        <v>1</v>
      </c>
      <c r="E265" s="36">
        <v>0</v>
      </c>
      <c r="F265" s="36">
        <v>3132.4</v>
      </c>
      <c r="G265" s="36">
        <v>0</v>
      </c>
      <c r="H265" s="36">
        <v>0</v>
      </c>
      <c r="I265" s="36">
        <v>287.93599999999998</v>
      </c>
      <c r="J265" s="36">
        <v>1903.808</v>
      </c>
      <c r="K265" s="36">
        <v>303.96800000000002</v>
      </c>
      <c r="L265" s="36">
        <v>0</v>
      </c>
      <c r="M265" s="36">
        <v>255.952</v>
      </c>
      <c r="N265" s="36">
        <v>127.968</v>
      </c>
      <c r="O265" s="36">
        <v>268.75200000000001</v>
      </c>
      <c r="P265" s="36">
        <v>0</v>
      </c>
    </row>
    <row r="266" spans="1:16" x14ac:dyDescent="0.25">
      <c r="A266" s="27">
        <v>2022</v>
      </c>
      <c r="B266" s="27">
        <v>235971</v>
      </c>
      <c r="C266" s="35" t="s">
        <v>20</v>
      </c>
      <c r="D266" s="27" t="s">
        <v>4</v>
      </c>
      <c r="E266" s="36">
        <v>6.3360000000000101</v>
      </c>
      <c r="F266" s="36">
        <v>470.64400000000001</v>
      </c>
      <c r="G266" s="36">
        <v>-139.26400000000001</v>
      </c>
      <c r="H266" s="36">
        <v>636.60799999999995</v>
      </c>
      <c r="I266" s="36">
        <v>-9.9640000000000004</v>
      </c>
      <c r="J266" s="36">
        <v>541.21600000000001</v>
      </c>
      <c r="K266" s="36">
        <v>-187.74799999999999</v>
      </c>
      <c r="L266" s="36">
        <v>178.77600000000001</v>
      </c>
      <c r="M266" s="36">
        <v>-24.096</v>
      </c>
      <c r="N266" s="36">
        <v>-34.832000000000001</v>
      </c>
      <c r="O266" s="36">
        <v>1111.5719999999999</v>
      </c>
      <c r="P266" s="36">
        <v>1127.2919999999999</v>
      </c>
    </row>
    <row r="267" spans="1:16" x14ac:dyDescent="0.25">
      <c r="A267" s="27">
        <v>2022</v>
      </c>
      <c r="B267" s="27">
        <v>235971</v>
      </c>
      <c r="C267" s="35" t="s">
        <v>20</v>
      </c>
      <c r="D267" s="27" t="s">
        <v>2</v>
      </c>
      <c r="E267" s="36">
        <v>147.93600000000001</v>
      </c>
      <c r="F267" s="36">
        <v>751.44399999999996</v>
      </c>
      <c r="G267" s="36">
        <v>68.335999999999999</v>
      </c>
      <c r="H267" s="36">
        <v>775.80799999999999</v>
      </c>
      <c r="I267" s="36">
        <v>131.636</v>
      </c>
      <c r="J267" s="36">
        <v>753.61599999999999</v>
      </c>
      <c r="K267" s="36">
        <v>17.452000000000002</v>
      </c>
      <c r="L267" s="36">
        <v>388.77600000000001</v>
      </c>
      <c r="M267" s="36">
        <v>254.304</v>
      </c>
      <c r="N267" s="36">
        <v>101.968</v>
      </c>
      <c r="O267" s="36">
        <v>1411.5719999999999</v>
      </c>
      <c r="P267" s="36">
        <v>1285.692</v>
      </c>
    </row>
    <row r="268" spans="1:16" x14ac:dyDescent="0.25">
      <c r="A268" s="27">
        <v>2022</v>
      </c>
      <c r="B268" s="27">
        <v>235971</v>
      </c>
      <c r="C268" s="35" t="s">
        <v>20</v>
      </c>
      <c r="D268" s="27" t="s">
        <v>1</v>
      </c>
      <c r="E268" s="36">
        <v>415.93599999999998</v>
      </c>
      <c r="F268" s="36">
        <v>1822.144</v>
      </c>
      <c r="G268" s="36">
        <v>191.93600000000001</v>
      </c>
      <c r="H268" s="36">
        <v>2015.808</v>
      </c>
      <c r="I268" s="36">
        <v>414.33600000000001</v>
      </c>
      <c r="J268" s="36">
        <v>1791.616</v>
      </c>
      <c r="K268" s="36">
        <v>49.552</v>
      </c>
      <c r="L268" s="36">
        <v>2015.7760000000001</v>
      </c>
      <c r="M268" s="36">
        <v>694.30399999999997</v>
      </c>
      <c r="N268" s="36">
        <v>239.96799999999999</v>
      </c>
      <c r="O268" s="36">
        <v>3629.8719999999998</v>
      </c>
      <c r="P268" s="36">
        <v>3536.9920000000002</v>
      </c>
    </row>
    <row r="269" spans="1:16" x14ac:dyDescent="0.25">
      <c r="A269" s="27">
        <v>2022</v>
      </c>
      <c r="B269" s="27">
        <v>243906</v>
      </c>
      <c r="C269" s="35" t="s">
        <v>22</v>
      </c>
      <c r="D269" s="27" t="s">
        <v>4</v>
      </c>
      <c r="E269" s="36">
        <v>-54.427999999999997</v>
      </c>
      <c r="F269" s="36">
        <v>3.00399999999996</v>
      </c>
      <c r="G269" s="36">
        <v>12.944000000000001</v>
      </c>
      <c r="H269" s="36">
        <v>-44.084000000000003</v>
      </c>
      <c r="I269" s="36">
        <v>0</v>
      </c>
      <c r="J269" s="36">
        <v>0</v>
      </c>
      <c r="K269" s="36">
        <v>18.544</v>
      </c>
      <c r="L269" s="36">
        <v>635.74</v>
      </c>
      <c r="M269" s="36">
        <v>5.7719999999999798</v>
      </c>
      <c r="N269" s="36">
        <v>249.834</v>
      </c>
      <c r="O269" s="36">
        <v>87.315999999999903</v>
      </c>
      <c r="P269" s="36">
        <v>40.758000000000003</v>
      </c>
    </row>
    <row r="270" spans="1:16" x14ac:dyDescent="0.25">
      <c r="A270" s="27">
        <v>2022</v>
      </c>
      <c r="B270" s="27">
        <v>243906</v>
      </c>
      <c r="C270" s="35" t="s">
        <v>22</v>
      </c>
      <c r="D270" s="27" t="s">
        <v>2</v>
      </c>
      <c r="E270" s="36">
        <v>9.7720000000000002</v>
      </c>
      <c r="F270" s="36">
        <v>69.403999999999996</v>
      </c>
      <c r="G270" s="36">
        <v>79.343999999999994</v>
      </c>
      <c r="H270" s="36">
        <v>84.316000000000003</v>
      </c>
      <c r="I270" s="36">
        <v>0</v>
      </c>
      <c r="J270" s="36">
        <v>0</v>
      </c>
      <c r="K270" s="36">
        <v>84.944000000000003</v>
      </c>
      <c r="L270" s="36">
        <v>783.94</v>
      </c>
      <c r="M270" s="36">
        <v>69.971999999999994</v>
      </c>
      <c r="N270" s="36">
        <v>446.834</v>
      </c>
      <c r="O270" s="36">
        <v>217.916</v>
      </c>
      <c r="P270" s="36">
        <v>104.958</v>
      </c>
    </row>
    <row r="271" spans="1:16" x14ac:dyDescent="0.25">
      <c r="A271" s="27">
        <v>2022</v>
      </c>
      <c r="B271" s="27">
        <v>243906</v>
      </c>
      <c r="C271" s="35" t="s">
        <v>22</v>
      </c>
      <c r="D271" s="27" t="s">
        <v>1</v>
      </c>
      <c r="E271" s="36">
        <v>25.172000000000001</v>
      </c>
      <c r="F271" s="36">
        <v>183.20400000000001</v>
      </c>
      <c r="G271" s="36">
        <v>251.94399999999999</v>
      </c>
      <c r="H271" s="36">
        <v>274.31599999999997</v>
      </c>
      <c r="I271" s="36">
        <v>0</v>
      </c>
      <c r="J271" s="36">
        <v>0</v>
      </c>
      <c r="K271" s="36">
        <v>475.94400000000002</v>
      </c>
      <c r="L271" s="36">
        <v>2869.44</v>
      </c>
      <c r="M271" s="36">
        <v>223.97200000000001</v>
      </c>
      <c r="N271" s="36">
        <v>1427.7339999999999</v>
      </c>
      <c r="O271" s="36">
        <v>615.91600000000005</v>
      </c>
      <c r="P271" s="36">
        <v>335.95800000000003</v>
      </c>
    </row>
    <row r="272" spans="1:16" x14ac:dyDescent="0.25">
      <c r="A272" s="27">
        <v>2022</v>
      </c>
      <c r="B272" s="27">
        <v>247473</v>
      </c>
      <c r="C272" s="35" t="s">
        <v>18</v>
      </c>
      <c r="D272" s="27" t="s">
        <v>4</v>
      </c>
      <c r="E272" s="36">
        <v>1167.9344000000001</v>
      </c>
      <c r="F272" s="36">
        <v>758.72959999999898</v>
      </c>
      <c r="G272" s="36">
        <v>3667.3791999999999</v>
      </c>
      <c r="H272" s="36">
        <v>-32.844000000000698</v>
      </c>
      <c r="I272" s="36">
        <v>1999.9903999999999</v>
      </c>
      <c r="J272" s="36">
        <v>716.51760000000002</v>
      </c>
      <c r="K272" s="36">
        <v>-125.13200000000001</v>
      </c>
      <c r="L272" s="36">
        <v>1770.1928</v>
      </c>
      <c r="M272" s="36">
        <v>473.3408</v>
      </c>
      <c r="N272" s="36">
        <v>179.74080000000001</v>
      </c>
      <c r="O272" s="36">
        <v>171.50960000000001</v>
      </c>
      <c r="P272" s="36">
        <v>15.9696</v>
      </c>
    </row>
    <row r="273" spans="1:16" x14ac:dyDescent="0.25">
      <c r="A273" s="27">
        <v>2022</v>
      </c>
      <c r="B273" s="27">
        <v>247473</v>
      </c>
      <c r="C273" s="35" t="s">
        <v>18</v>
      </c>
      <c r="D273" s="27" t="s">
        <v>2</v>
      </c>
      <c r="E273" s="36">
        <v>1908.2344000000001</v>
      </c>
      <c r="F273" s="36">
        <v>1157.1296</v>
      </c>
      <c r="G273" s="36">
        <v>4404.3792000000003</v>
      </c>
      <c r="H273" s="36">
        <v>427.55599999999902</v>
      </c>
      <c r="I273" s="36">
        <v>2597.5904</v>
      </c>
      <c r="J273" s="36">
        <v>785.11760000000004</v>
      </c>
      <c r="K273" s="36">
        <v>69.668000000000006</v>
      </c>
      <c r="L273" s="36">
        <v>2126.3928000000001</v>
      </c>
      <c r="M273" s="36">
        <v>672.54079999999999</v>
      </c>
      <c r="N273" s="36">
        <v>440.94080000000002</v>
      </c>
      <c r="O273" s="36">
        <v>505.70960000000002</v>
      </c>
      <c r="P273" s="36">
        <v>412.1696</v>
      </c>
    </row>
    <row r="274" spans="1:16" x14ac:dyDescent="0.25">
      <c r="A274" s="27">
        <v>2022</v>
      </c>
      <c r="B274" s="27">
        <v>247473</v>
      </c>
      <c r="C274" s="35" t="s">
        <v>20</v>
      </c>
      <c r="D274" s="27" t="s">
        <v>4</v>
      </c>
      <c r="E274" s="36">
        <v>4589.7864</v>
      </c>
      <c r="F274" s="36">
        <v>3100.1368000000002</v>
      </c>
      <c r="G274" s="36">
        <v>3732.3015999999998</v>
      </c>
      <c r="H274" s="36">
        <v>3962.8391999999999</v>
      </c>
      <c r="I274" s="36">
        <v>6975.7287999999999</v>
      </c>
      <c r="J274" s="36">
        <v>1435.9864</v>
      </c>
      <c r="K274" s="36">
        <v>4092.5583999999999</v>
      </c>
      <c r="L274" s="36">
        <v>6922.8352000000004</v>
      </c>
      <c r="M274" s="36">
        <v>2124.3775999999998</v>
      </c>
      <c r="N274" s="36">
        <v>4890.7183999999997</v>
      </c>
      <c r="O274" s="36">
        <v>4446.3648000000003</v>
      </c>
      <c r="P274" s="36">
        <v>2514.9720000000002</v>
      </c>
    </row>
    <row r="275" spans="1:16" x14ac:dyDescent="0.25">
      <c r="A275" s="27">
        <v>2022</v>
      </c>
      <c r="B275" s="27">
        <v>247473</v>
      </c>
      <c r="C275" s="35" t="s">
        <v>20</v>
      </c>
      <c r="D275" s="27" t="s">
        <v>2</v>
      </c>
      <c r="E275" s="36">
        <v>6041.7864</v>
      </c>
      <c r="F275" s="36">
        <v>4466.9368000000004</v>
      </c>
      <c r="G275" s="36">
        <v>5403.9016000000001</v>
      </c>
      <c r="H275" s="36">
        <v>5447.2392</v>
      </c>
      <c r="I275" s="36">
        <v>8520.1287999999895</v>
      </c>
      <c r="J275" s="36">
        <v>2915.5864000000001</v>
      </c>
      <c r="K275" s="36">
        <v>5483.3584000000001</v>
      </c>
      <c r="L275" s="36">
        <v>8532.0352000000003</v>
      </c>
      <c r="M275" s="36">
        <v>3540.3775999999998</v>
      </c>
      <c r="N275" s="36">
        <v>6330.7183999999997</v>
      </c>
      <c r="O275" s="36">
        <v>5951.1647999999996</v>
      </c>
      <c r="P275" s="36">
        <v>3942.9720000000002</v>
      </c>
    </row>
    <row r="276" spans="1:16" x14ac:dyDescent="0.25">
      <c r="A276" s="27">
        <v>2022</v>
      </c>
      <c r="B276" s="27">
        <v>247473</v>
      </c>
      <c r="C276" s="35" t="s">
        <v>18</v>
      </c>
      <c r="D276" s="27" t="s">
        <v>1</v>
      </c>
      <c r="E276" s="36">
        <v>9074.5344000000005</v>
      </c>
      <c r="F276" s="36">
        <v>6899.5295999999998</v>
      </c>
      <c r="G276" s="36">
        <v>15329.779200000001</v>
      </c>
      <c r="H276" s="36">
        <v>3677.2559999999999</v>
      </c>
      <c r="I276" s="36">
        <v>8111.3904000000002</v>
      </c>
      <c r="J276" s="36">
        <v>2171.2175999999999</v>
      </c>
      <c r="K276" s="36">
        <v>289.36799999999999</v>
      </c>
      <c r="L276" s="36">
        <v>6437.6927999999998</v>
      </c>
      <c r="M276" s="36">
        <v>1900.5408</v>
      </c>
      <c r="N276" s="36">
        <v>2922.9407999999999</v>
      </c>
      <c r="O276" s="36">
        <v>1916.4096</v>
      </c>
      <c r="P276" s="36">
        <v>1482.9695999999999</v>
      </c>
    </row>
    <row r="277" spans="1:16" x14ac:dyDescent="0.25">
      <c r="A277" s="27">
        <v>2022</v>
      </c>
      <c r="B277" s="27">
        <v>247473</v>
      </c>
      <c r="C277" s="35" t="s">
        <v>20</v>
      </c>
      <c r="D277" s="27" t="s">
        <v>1</v>
      </c>
      <c r="E277" s="36">
        <v>19166.486400000002</v>
      </c>
      <c r="F277" s="36">
        <v>16096.6368</v>
      </c>
      <c r="G277" s="36">
        <v>18045.2016</v>
      </c>
      <c r="H277" s="36">
        <v>17956.339199999999</v>
      </c>
      <c r="I277" s="36">
        <v>27217.828799999999</v>
      </c>
      <c r="J277" s="36">
        <v>10380.686400000001</v>
      </c>
      <c r="K277" s="36">
        <v>22087.9584</v>
      </c>
      <c r="L277" s="36">
        <v>32544.835200000001</v>
      </c>
      <c r="M277" s="36">
        <v>11479.3776</v>
      </c>
      <c r="N277" s="36">
        <v>19904.918399999999</v>
      </c>
      <c r="O277" s="36">
        <v>19880.164799999999</v>
      </c>
      <c r="P277" s="36">
        <v>13244.472</v>
      </c>
    </row>
    <row r="278" spans="1:16" x14ac:dyDescent="0.25">
      <c r="A278" s="27">
        <v>2022</v>
      </c>
      <c r="B278" s="27">
        <v>248351</v>
      </c>
      <c r="C278" s="35" t="s">
        <v>21</v>
      </c>
      <c r="D278" s="27" t="s">
        <v>2</v>
      </c>
      <c r="E278" s="36">
        <v>0</v>
      </c>
      <c r="F278" s="36">
        <v>0</v>
      </c>
      <c r="G278" s="36">
        <v>0</v>
      </c>
      <c r="H278" s="36">
        <v>0</v>
      </c>
      <c r="I278" s="36">
        <v>0</v>
      </c>
      <c r="J278" s="36">
        <v>0</v>
      </c>
      <c r="K278" s="36">
        <v>0</v>
      </c>
      <c r="L278" s="36">
        <v>0</v>
      </c>
      <c r="M278" s="36">
        <v>131.56559999999999</v>
      </c>
      <c r="N278" s="36">
        <v>1190.8471999999999</v>
      </c>
      <c r="O278" s="36">
        <v>0</v>
      </c>
      <c r="P278" s="36">
        <v>0</v>
      </c>
    </row>
    <row r="279" spans="1:16" x14ac:dyDescent="0.25">
      <c r="A279" s="27">
        <v>2022</v>
      </c>
      <c r="B279" s="27">
        <v>248351</v>
      </c>
      <c r="C279" s="35" t="s">
        <v>21</v>
      </c>
      <c r="D279" s="27" t="s">
        <v>4</v>
      </c>
      <c r="E279" s="36">
        <v>0</v>
      </c>
      <c r="F279" s="36">
        <v>0</v>
      </c>
      <c r="G279" s="36">
        <v>0</v>
      </c>
      <c r="H279" s="36">
        <v>0</v>
      </c>
      <c r="I279" s="36">
        <v>0</v>
      </c>
      <c r="J279" s="36">
        <v>0</v>
      </c>
      <c r="K279" s="36">
        <v>0</v>
      </c>
      <c r="L279" s="36">
        <v>0</v>
      </c>
      <c r="M279" s="36">
        <v>73.565600000000003</v>
      </c>
      <c r="N279" s="36">
        <v>1064.8471999999999</v>
      </c>
      <c r="O279" s="36">
        <v>0</v>
      </c>
      <c r="P279" s="36">
        <v>0</v>
      </c>
    </row>
    <row r="280" spans="1:16" x14ac:dyDescent="0.25">
      <c r="A280" s="27">
        <v>2022</v>
      </c>
      <c r="B280" s="27">
        <v>248351</v>
      </c>
      <c r="C280" s="35" t="s">
        <v>21</v>
      </c>
      <c r="D280" s="27" t="s">
        <v>1</v>
      </c>
      <c r="E280" s="36">
        <v>0</v>
      </c>
      <c r="F280" s="36">
        <v>0</v>
      </c>
      <c r="G280" s="36">
        <v>0</v>
      </c>
      <c r="H280" s="36">
        <v>0</v>
      </c>
      <c r="I280" s="36">
        <v>0</v>
      </c>
      <c r="J280" s="36">
        <v>0</v>
      </c>
      <c r="K280" s="36">
        <v>0</v>
      </c>
      <c r="L280" s="36">
        <v>0</v>
      </c>
      <c r="M280" s="36">
        <v>309.56560000000002</v>
      </c>
      <c r="N280" s="36">
        <v>2816.9472000000001</v>
      </c>
      <c r="O280" s="36">
        <v>0</v>
      </c>
      <c r="P280" s="36">
        <v>0</v>
      </c>
    </row>
    <row r="281" spans="1:16" x14ac:dyDescent="0.25">
      <c r="A281" s="27">
        <v>2022</v>
      </c>
      <c r="B281" s="27">
        <v>249077</v>
      </c>
      <c r="C281" s="35" t="s">
        <v>21</v>
      </c>
      <c r="D281" s="27" t="s">
        <v>4</v>
      </c>
      <c r="E281" s="36">
        <v>-49.46</v>
      </c>
      <c r="F281" s="36">
        <v>0</v>
      </c>
      <c r="G281" s="36">
        <v>0</v>
      </c>
      <c r="H281" s="36">
        <v>0</v>
      </c>
      <c r="I281" s="36">
        <v>254.918000000001</v>
      </c>
      <c r="J281" s="36">
        <v>0</v>
      </c>
      <c r="K281" s="36">
        <v>0</v>
      </c>
      <c r="L281" s="36">
        <v>0</v>
      </c>
      <c r="M281" s="36">
        <v>-45.54</v>
      </c>
      <c r="N281" s="36">
        <v>0</v>
      </c>
      <c r="O281" s="36">
        <v>0</v>
      </c>
      <c r="P281" s="36">
        <v>0</v>
      </c>
    </row>
    <row r="282" spans="1:16" x14ac:dyDescent="0.25">
      <c r="A282" s="27">
        <v>2022</v>
      </c>
      <c r="B282" s="27">
        <v>249077</v>
      </c>
      <c r="C282" s="35" t="s">
        <v>21</v>
      </c>
      <c r="D282" s="27" t="s">
        <v>2</v>
      </c>
      <c r="E282" s="36">
        <v>8.5400000000000098</v>
      </c>
      <c r="F282" s="36">
        <v>0</v>
      </c>
      <c r="G282" s="36">
        <v>0</v>
      </c>
      <c r="H282" s="36">
        <v>0</v>
      </c>
      <c r="I282" s="36">
        <v>330.91800000000097</v>
      </c>
      <c r="J282" s="36">
        <v>0</v>
      </c>
      <c r="K282" s="36">
        <v>0</v>
      </c>
      <c r="L282" s="36">
        <v>0</v>
      </c>
      <c r="M282" s="36">
        <v>12.46</v>
      </c>
      <c r="N282" s="36">
        <v>0</v>
      </c>
      <c r="O282" s="36">
        <v>0</v>
      </c>
      <c r="P282" s="36">
        <v>0</v>
      </c>
    </row>
    <row r="283" spans="1:16" x14ac:dyDescent="0.25">
      <c r="A283" s="27">
        <v>2022</v>
      </c>
      <c r="B283" s="27">
        <v>249077</v>
      </c>
      <c r="C283" s="35" t="s">
        <v>21</v>
      </c>
      <c r="D283" s="27" t="s">
        <v>1</v>
      </c>
      <c r="E283" s="36">
        <v>69.540000000000006</v>
      </c>
      <c r="F283" s="36">
        <v>0</v>
      </c>
      <c r="G283" s="36">
        <v>0</v>
      </c>
      <c r="H283" s="36">
        <v>0</v>
      </c>
      <c r="I283" s="36">
        <v>2694.6179999999999</v>
      </c>
      <c r="J283" s="36">
        <v>0</v>
      </c>
      <c r="K283" s="36">
        <v>0</v>
      </c>
      <c r="L283" s="36">
        <v>0</v>
      </c>
      <c r="M283" s="36">
        <v>101.46</v>
      </c>
      <c r="N283" s="36">
        <v>0</v>
      </c>
      <c r="O283" s="36">
        <v>0</v>
      </c>
      <c r="P283" s="36">
        <v>0</v>
      </c>
    </row>
    <row r="284" spans="1:16" x14ac:dyDescent="0.25">
      <c r="A284" s="27">
        <v>2022</v>
      </c>
      <c r="B284" s="27">
        <v>249077</v>
      </c>
      <c r="C284" s="35" t="s">
        <v>18</v>
      </c>
      <c r="D284" s="27" t="s">
        <v>4</v>
      </c>
      <c r="E284" s="36">
        <v>1094.1120000000001</v>
      </c>
      <c r="F284" s="36">
        <v>374.13000000000198</v>
      </c>
      <c r="G284" s="36">
        <v>703.94000000000301</v>
      </c>
      <c r="H284" s="36">
        <v>680.50600000000304</v>
      </c>
      <c r="I284" s="36">
        <v>619.28800000000194</v>
      </c>
      <c r="J284" s="36">
        <v>190.93400000000199</v>
      </c>
      <c r="K284" s="36">
        <v>-309.66199999999901</v>
      </c>
      <c r="L284" s="36">
        <v>1518.6179999999999</v>
      </c>
      <c r="M284" s="36">
        <v>2.2740000000023999</v>
      </c>
      <c r="N284" s="36">
        <v>1169.8399999999999</v>
      </c>
      <c r="O284" s="36">
        <v>222.57200000000199</v>
      </c>
      <c r="P284" s="36">
        <v>1580.838</v>
      </c>
    </row>
    <row r="285" spans="1:16" x14ac:dyDescent="0.25">
      <c r="A285" s="27">
        <v>2022</v>
      </c>
      <c r="B285" s="27">
        <v>249077</v>
      </c>
      <c r="C285" s="35" t="s">
        <v>20</v>
      </c>
      <c r="D285" s="27" t="s">
        <v>4</v>
      </c>
      <c r="E285" s="36">
        <v>2149.2240000000002</v>
      </c>
      <c r="F285" s="36">
        <v>1938.904</v>
      </c>
      <c r="G285" s="36">
        <v>1930.4059999999999</v>
      </c>
      <c r="H285" s="36">
        <v>2495.5239999999999</v>
      </c>
      <c r="I285" s="36">
        <v>860.700000000003</v>
      </c>
      <c r="J285" s="36">
        <v>1148.028</v>
      </c>
      <c r="K285" s="36">
        <v>1894.0319999999999</v>
      </c>
      <c r="L285" s="36">
        <v>2554.152</v>
      </c>
      <c r="M285" s="36">
        <v>1415.44</v>
      </c>
      <c r="N285" s="36">
        <v>2174.61</v>
      </c>
      <c r="O285" s="36">
        <v>3823.89</v>
      </c>
      <c r="P285" s="36">
        <v>1546.8620000000001</v>
      </c>
    </row>
    <row r="286" spans="1:16" x14ac:dyDescent="0.25">
      <c r="A286" s="27">
        <v>2022</v>
      </c>
      <c r="B286" s="27">
        <v>249077</v>
      </c>
      <c r="C286" s="35" t="s">
        <v>18</v>
      </c>
      <c r="D286" s="27" t="s">
        <v>2</v>
      </c>
      <c r="E286" s="36">
        <v>2407.4119999999998</v>
      </c>
      <c r="F286" s="36">
        <v>1752.73</v>
      </c>
      <c r="G286" s="36">
        <v>2107.14</v>
      </c>
      <c r="H286" s="36">
        <v>2127.7060000000001</v>
      </c>
      <c r="I286" s="36">
        <v>2001.1880000000001</v>
      </c>
      <c r="J286" s="36">
        <v>1347.2339999999999</v>
      </c>
      <c r="K286" s="36">
        <v>821.33800000000099</v>
      </c>
      <c r="L286" s="36">
        <v>2757.8180000000002</v>
      </c>
      <c r="M286" s="36">
        <v>1436.2739999999999</v>
      </c>
      <c r="N286" s="36">
        <v>2618.14</v>
      </c>
      <c r="O286" s="36">
        <v>1632.3720000000001</v>
      </c>
      <c r="P286" s="36">
        <v>3029.1379999999999</v>
      </c>
    </row>
    <row r="287" spans="1:16" x14ac:dyDescent="0.25">
      <c r="A287" s="27">
        <v>2022</v>
      </c>
      <c r="B287" s="27">
        <v>249077</v>
      </c>
      <c r="C287" s="35" t="s">
        <v>20</v>
      </c>
      <c r="D287" s="27" t="s">
        <v>2</v>
      </c>
      <c r="E287" s="36">
        <v>3627.6239999999998</v>
      </c>
      <c r="F287" s="36">
        <v>3363.3040000000001</v>
      </c>
      <c r="G287" s="36">
        <v>3548.0059999999999</v>
      </c>
      <c r="H287" s="36">
        <v>3997.924</v>
      </c>
      <c r="I287" s="36">
        <v>2307.9</v>
      </c>
      <c r="J287" s="36">
        <v>2609.6280000000002</v>
      </c>
      <c r="K287" s="36">
        <v>3305.232</v>
      </c>
      <c r="L287" s="36">
        <v>4004.9520000000002</v>
      </c>
      <c r="M287" s="36">
        <v>2981.44</v>
      </c>
      <c r="N287" s="36">
        <v>3662.61</v>
      </c>
      <c r="O287" s="36">
        <v>5403.09</v>
      </c>
      <c r="P287" s="36">
        <v>2996.462</v>
      </c>
    </row>
    <row r="288" spans="1:16" x14ac:dyDescent="0.25">
      <c r="A288" s="27">
        <v>2022</v>
      </c>
      <c r="B288" s="27">
        <v>249077</v>
      </c>
      <c r="C288" s="35" t="s">
        <v>18</v>
      </c>
      <c r="D288" s="27" t="s">
        <v>1</v>
      </c>
      <c r="E288" s="36">
        <v>19603.212</v>
      </c>
      <c r="F288" s="36">
        <v>14272.23</v>
      </c>
      <c r="G288" s="36">
        <v>17158.14</v>
      </c>
      <c r="H288" s="36">
        <v>17325.606</v>
      </c>
      <c r="I288" s="36">
        <v>16295.388000000001</v>
      </c>
      <c r="J288" s="36">
        <v>10970.334000000001</v>
      </c>
      <c r="K288" s="36">
        <v>6688.0379999999996</v>
      </c>
      <c r="L288" s="36">
        <v>22456.518</v>
      </c>
      <c r="M288" s="36">
        <v>11695.374</v>
      </c>
      <c r="N288" s="36">
        <v>21319.14</v>
      </c>
      <c r="O288" s="36">
        <v>13292.172</v>
      </c>
      <c r="P288" s="36">
        <v>24665.838</v>
      </c>
    </row>
    <row r="289" spans="1:16" x14ac:dyDescent="0.25">
      <c r="A289" s="27">
        <v>2022</v>
      </c>
      <c r="B289" s="27">
        <v>249077</v>
      </c>
      <c r="C289" s="35" t="s">
        <v>20</v>
      </c>
      <c r="D289" s="27" t="s">
        <v>1</v>
      </c>
      <c r="E289" s="36">
        <v>29539.223999999998</v>
      </c>
      <c r="F289" s="36">
        <v>27386.903999999999</v>
      </c>
      <c r="G289" s="36">
        <v>28890.905999999999</v>
      </c>
      <c r="H289" s="36">
        <v>32554.524000000001</v>
      </c>
      <c r="I289" s="36">
        <v>18792.900000000001</v>
      </c>
      <c r="J289" s="36">
        <v>21249.828000000001</v>
      </c>
      <c r="K289" s="36">
        <v>26914.031999999999</v>
      </c>
      <c r="L289" s="36">
        <v>32611.752</v>
      </c>
      <c r="M289" s="36">
        <v>24277.439999999999</v>
      </c>
      <c r="N289" s="36">
        <v>29824.11</v>
      </c>
      <c r="O289" s="36">
        <v>43996.59</v>
      </c>
      <c r="P289" s="36">
        <v>24399.761999999999</v>
      </c>
    </row>
    <row r="290" spans="1:16" x14ac:dyDescent="0.25">
      <c r="A290" s="27">
        <v>2022</v>
      </c>
      <c r="B290" s="27">
        <v>250641</v>
      </c>
      <c r="C290" s="35" t="s">
        <v>21</v>
      </c>
      <c r="D290" s="27" t="s">
        <v>4</v>
      </c>
      <c r="E290" s="36">
        <v>473.02719999999999</v>
      </c>
      <c r="F290" s="36">
        <v>96.227199999999797</v>
      </c>
      <c r="G290" s="36">
        <v>89.587199999999896</v>
      </c>
      <c r="H290" s="36">
        <v>-36.980800000000102</v>
      </c>
      <c r="I290" s="36">
        <v>696.17359999999996</v>
      </c>
      <c r="J290" s="36">
        <v>24.520800000000001</v>
      </c>
      <c r="K290" s="36">
        <v>453.62799999999999</v>
      </c>
      <c r="L290" s="36">
        <v>392.6832</v>
      </c>
      <c r="M290" s="36">
        <v>0</v>
      </c>
      <c r="N290" s="36">
        <v>767.88239999999996</v>
      </c>
      <c r="O290" s="36">
        <v>-52.5944</v>
      </c>
      <c r="P290" s="36">
        <v>827.88959999999997</v>
      </c>
    </row>
    <row r="291" spans="1:16" x14ac:dyDescent="0.25">
      <c r="A291" s="27">
        <v>2022</v>
      </c>
      <c r="B291" s="27">
        <v>250641</v>
      </c>
      <c r="C291" s="35" t="s">
        <v>21</v>
      </c>
      <c r="D291" s="27" t="s">
        <v>2</v>
      </c>
      <c r="E291" s="36">
        <v>533.02719999999999</v>
      </c>
      <c r="F291" s="36">
        <v>212.22720000000001</v>
      </c>
      <c r="G291" s="36">
        <v>273.5872</v>
      </c>
      <c r="H291" s="36">
        <v>139.01920000000001</v>
      </c>
      <c r="I291" s="36">
        <v>882.17359999999996</v>
      </c>
      <c r="J291" s="36">
        <v>204.52080000000001</v>
      </c>
      <c r="K291" s="36">
        <v>635.62800000000004</v>
      </c>
      <c r="L291" s="36">
        <v>694.68320000000006</v>
      </c>
      <c r="M291" s="36">
        <v>0</v>
      </c>
      <c r="N291" s="36">
        <v>1005.8824</v>
      </c>
      <c r="O291" s="36">
        <v>5.4055999999999997</v>
      </c>
      <c r="P291" s="36">
        <v>1026.8896</v>
      </c>
    </row>
    <row r="292" spans="1:16" x14ac:dyDescent="0.25">
      <c r="A292" s="27">
        <v>2022</v>
      </c>
      <c r="B292" s="27">
        <v>250641</v>
      </c>
      <c r="C292" s="35" t="s">
        <v>21</v>
      </c>
      <c r="D292" s="27" t="s">
        <v>1</v>
      </c>
      <c r="E292" s="36">
        <v>1843.0272</v>
      </c>
      <c r="F292" s="36">
        <v>1598.2272</v>
      </c>
      <c r="G292" s="36">
        <v>1128.7872</v>
      </c>
      <c r="H292" s="36">
        <v>731.41920000000005</v>
      </c>
      <c r="I292" s="36">
        <v>3870.2736</v>
      </c>
      <c r="J292" s="36">
        <v>773.02080000000001</v>
      </c>
      <c r="K292" s="36">
        <v>2057.328</v>
      </c>
      <c r="L292" s="36">
        <v>2188.4832000000001</v>
      </c>
      <c r="M292" s="36">
        <v>0</v>
      </c>
      <c r="N292" s="36">
        <v>2793.1824000000001</v>
      </c>
      <c r="O292" s="36">
        <v>11.505599999999999</v>
      </c>
      <c r="P292" s="36">
        <v>3335.8896</v>
      </c>
    </row>
    <row r="293" spans="1:16" x14ac:dyDescent="0.25">
      <c r="A293" s="27">
        <v>2022</v>
      </c>
      <c r="B293" s="27">
        <v>251781</v>
      </c>
      <c r="C293" s="35" t="s">
        <v>20</v>
      </c>
      <c r="D293" s="27" t="s">
        <v>4</v>
      </c>
      <c r="E293" s="36">
        <v>224.59200000000001</v>
      </c>
      <c r="F293" s="36">
        <v>329.048</v>
      </c>
      <c r="G293" s="36">
        <v>669.57600000000002</v>
      </c>
      <c r="H293" s="36">
        <v>512.54800000000103</v>
      </c>
      <c r="I293" s="36">
        <v>1027.732</v>
      </c>
      <c r="J293" s="36">
        <v>-37.832000000000001</v>
      </c>
      <c r="K293" s="36">
        <v>-93.548000000000002</v>
      </c>
      <c r="L293" s="36">
        <v>301.392</v>
      </c>
      <c r="M293" s="36">
        <v>-129.97999999999999</v>
      </c>
      <c r="N293" s="36">
        <v>-17.416</v>
      </c>
      <c r="O293" s="36">
        <v>360.19200000000001</v>
      </c>
      <c r="P293" s="36">
        <v>272.76</v>
      </c>
    </row>
    <row r="294" spans="1:16" x14ac:dyDescent="0.25">
      <c r="A294" s="27">
        <v>2022</v>
      </c>
      <c r="B294" s="27">
        <v>251781</v>
      </c>
      <c r="C294" s="35" t="s">
        <v>20</v>
      </c>
      <c r="D294" s="27" t="s">
        <v>2</v>
      </c>
      <c r="E294" s="36">
        <v>498.19200000000001</v>
      </c>
      <c r="F294" s="36">
        <v>602.64800000000002</v>
      </c>
      <c r="G294" s="36">
        <v>896.37599999999998</v>
      </c>
      <c r="H294" s="36">
        <v>807.74800000000096</v>
      </c>
      <c r="I294" s="36">
        <v>1254.5319999999999</v>
      </c>
      <c r="J294" s="36">
        <v>98.968000000000004</v>
      </c>
      <c r="K294" s="36">
        <v>111.652</v>
      </c>
      <c r="L294" s="36">
        <v>574.99199999999996</v>
      </c>
      <c r="M294" s="36">
        <v>212.02</v>
      </c>
      <c r="N294" s="36">
        <v>50.984000000000002</v>
      </c>
      <c r="O294" s="36">
        <v>633.79200000000003</v>
      </c>
      <c r="P294" s="36">
        <v>683.16</v>
      </c>
    </row>
    <row r="295" spans="1:16" x14ac:dyDescent="0.25">
      <c r="A295" s="27">
        <v>2022</v>
      </c>
      <c r="B295" s="27">
        <v>251781</v>
      </c>
      <c r="C295" s="35" t="s">
        <v>20</v>
      </c>
      <c r="D295" s="27" t="s">
        <v>1</v>
      </c>
      <c r="E295" s="36">
        <v>1130.992</v>
      </c>
      <c r="F295" s="36">
        <v>1391.6479999999999</v>
      </c>
      <c r="G295" s="36">
        <v>2605.7759999999998</v>
      </c>
      <c r="H295" s="36">
        <v>2934.0479999999998</v>
      </c>
      <c r="I295" s="36">
        <v>3935.232</v>
      </c>
      <c r="J295" s="36">
        <v>287.96800000000002</v>
      </c>
      <c r="K295" s="36">
        <v>289.55200000000002</v>
      </c>
      <c r="L295" s="36">
        <v>1279.7919999999999</v>
      </c>
      <c r="M295" s="36">
        <v>575.91999999999996</v>
      </c>
      <c r="N295" s="36">
        <v>111.98399999999999</v>
      </c>
      <c r="O295" s="36">
        <v>1663.7919999999999</v>
      </c>
      <c r="P295" s="36">
        <v>1873.36</v>
      </c>
    </row>
    <row r="296" spans="1:16" x14ac:dyDescent="0.25">
      <c r="A296" s="27">
        <v>2022</v>
      </c>
      <c r="B296" s="27">
        <v>253723</v>
      </c>
      <c r="C296" s="35" t="s">
        <v>19</v>
      </c>
      <c r="D296" s="27" t="s">
        <v>4</v>
      </c>
      <c r="E296" s="36">
        <v>-54.432000000000002</v>
      </c>
      <c r="F296" s="36">
        <v>-25.216000000000001</v>
      </c>
      <c r="G296" s="36">
        <v>-30.532</v>
      </c>
      <c r="H296" s="36">
        <v>905.33199999999999</v>
      </c>
      <c r="I296" s="36">
        <v>18.207999999999998</v>
      </c>
      <c r="J296" s="36">
        <v>470.63200000000001</v>
      </c>
      <c r="K296" s="36">
        <v>1005.644</v>
      </c>
      <c r="L296" s="36">
        <v>424.87599999999998</v>
      </c>
      <c r="M296" s="36">
        <v>17.568000000000001</v>
      </c>
      <c r="N296" s="36">
        <v>33.567999999999998</v>
      </c>
      <c r="O296" s="36">
        <v>-30.431999999999999</v>
      </c>
      <c r="P296" s="36">
        <v>-9.9479999999999897</v>
      </c>
    </row>
    <row r="297" spans="1:16" x14ac:dyDescent="0.25">
      <c r="A297" s="27">
        <v>2022</v>
      </c>
      <c r="B297" s="27">
        <v>253723</v>
      </c>
      <c r="C297" s="35" t="s">
        <v>19</v>
      </c>
      <c r="D297" s="27" t="s">
        <v>2</v>
      </c>
      <c r="E297" s="36">
        <v>77.968000000000004</v>
      </c>
      <c r="F297" s="36">
        <v>40.984000000000002</v>
      </c>
      <c r="G297" s="36">
        <v>37.868000000000002</v>
      </c>
      <c r="H297" s="36">
        <v>1172.3320000000001</v>
      </c>
      <c r="I297" s="36">
        <v>152.80799999999999</v>
      </c>
      <c r="J297" s="36">
        <v>737.63199999999995</v>
      </c>
      <c r="K297" s="36">
        <v>1228.444</v>
      </c>
      <c r="L297" s="36">
        <v>691.87599999999998</v>
      </c>
      <c r="M297" s="36">
        <v>85.968000000000004</v>
      </c>
      <c r="N297" s="36">
        <v>101.968</v>
      </c>
      <c r="O297" s="36">
        <v>101.968</v>
      </c>
      <c r="P297" s="36">
        <v>124.652</v>
      </c>
    </row>
    <row r="298" spans="1:16" x14ac:dyDescent="0.25">
      <c r="A298" s="27">
        <v>2022</v>
      </c>
      <c r="B298" s="27">
        <v>253723</v>
      </c>
      <c r="C298" s="35" t="s">
        <v>19</v>
      </c>
      <c r="D298" s="27" t="s">
        <v>1</v>
      </c>
      <c r="E298" s="36">
        <v>287.96800000000002</v>
      </c>
      <c r="F298" s="36">
        <v>159.98400000000001</v>
      </c>
      <c r="G298" s="36">
        <v>161.56800000000001</v>
      </c>
      <c r="H298" s="36">
        <v>2991.6320000000001</v>
      </c>
      <c r="I298" s="36">
        <v>415.80799999999999</v>
      </c>
      <c r="J298" s="36">
        <v>1967.6320000000001</v>
      </c>
      <c r="K298" s="36">
        <v>3164.1439999999998</v>
      </c>
      <c r="L298" s="36">
        <v>1873.376</v>
      </c>
      <c r="M298" s="36">
        <v>271.96800000000002</v>
      </c>
      <c r="N298" s="36">
        <v>255.96799999999999</v>
      </c>
      <c r="O298" s="36">
        <v>239.96799999999999</v>
      </c>
      <c r="P298" s="36">
        <v>300.75200000000001</v>
      </c>
    </row>
    <row r="299" spans="1:16" x14ac:dyDescent="0.25">
      <c r="A299" s="27">
        <v>2022</v>
      </c>
      <c r="B299" s="27">
        <v>263517</v>
      </c>
      <c r="C299" s="35" t="s">
        <v>23</v>
      </c>
      <c r="D299" s="27" t="s">
        <v>4</v>
      </c>
      <c r="E299" s="36">
        <v>-92.56</v>
      </c>
      <c r="F299" s="36">
        <v>145.5</v>
      </c>
      <c r="G299" s="36">
        <v>0</v>
      </c>
      <c r="H299" s="36">
        <v>338.94</v>
      </c>
      <c r="I299" s="36">
        <v>-108.1</v>
      </c>
      <c r="J299" s="36">
        <v>0</v>
      </c>
      <c r="K299" s="36">
        <v>-69.760000000000005</v>
      </c>
      <c r="L299" s="36">
        <v>-91.14</v>
      </c>
      <c r="M299" s="36">
        <v>-98.28</v>
      </c>
      <c r="N299" s="36">
        <v>108.78</v>
      </c>
      <c r="O299" s="36">
        <v>-112.92</v>
      </c>
      <c r="P299" s="36">
        <v>-55.24</v>
      </c>
    </row>
    <row r="300" spans="1:16" x14ac:dyDescent="0.25">
      <c r="A300" s="27">
        <v>2022</v>
      </c>
      <c r="B300" s="27">
        <v>263517</v>
      </c>
      <c r="C300" s="35" t="s">
        <v>22</v>
      </c>
      <c r="D300" s="27" t="s">
        <v>4</v>
      </c>
      <c r="E300" s="36">
        <v>-39.799999999999997</v>
      </c>
      <c r="F300" s="36">
        <v>0</v>
      </c>
      <c r="G300" s="36">
        <v>-30.2</v>
      </c>
      <c r="H300" s="36">
        <v>-46.4</v>
      </c>
      <c r="I300" s="36">
        <v>0</v>
      </c>
      <c r="J300" s="36">
        <v>0</v>
      </c>
      <c r="K300" s="36">
        <v>0</v>
      </c>
      <c r="L300" s="36">
        <v>0</v>
      </c>
      <c r="M300" s="36">
        <v>-46.4</v>
      </c>
      <c r="N300" s="36">
        <v>0</v>
      </c>
      <c r="O300" s="36">
        <v>-52</v>
      </c>
      <c r="P300" s="36">
        <v>0</v>
      </c>
    </row>
    <row r="301" spans="1:16" x14ac:dyDescent="0.25">
      <c r="A301" s="27">
        <v>2022</v>
      </c>
      <c r="B301" s="27">
        <v>263517</v>
      </c>
      <c r="C301" s="35" t="s">
        <v>20</v>
      </c>
      <c r="D301" s="27" t="s">
        <v>4</v>
      </c>
      <c r="E301" s="36">
        <v>9.5999999999998202</v>
      </c>
      <c r="F301" s="36">
        <v>10.0199999999999</v>
      </c>
      <c r="G301" s="36">
        <v>44.2</v>
      </c>
      <c r="H301" s="36">
        <v>-164.3</v>
      </c>
      <c r="I301" s="36">
        <v>204.16</v>
      </c>
      <c r="J301" s="36">
        <v>-30.600000000000101</v>
      </c>
      <c r="K301" s="36">
        <v>302.41999999999899</v>
      </c>
      <c r="L301" s="36">
        <v>1023.84</v>
      </c>
      <c r="M301" s="36">
        <v>33.6</v>
      </c>
      <c r="N301" s="36">
        <v>-118.96</v>
      </c>
      <c r="O301" s="36">
        <v>461.52</v>
      </c>
      <c r="P301" s="36">
        <v>475.26</v>
      </c>
    </row>
    <row r="302" spans="1:16" x14ac:dyDescent="0.25">
      <c r="A302" s="27">
        <v>2022</v>
      </c>
      <c r="B302" s="27">
        <v>263517</v>
      </c>
      <c r="C302" s="35" t="s">
        <v>22</v>
      </c>
      <c r="D302" s="27" t="s">
        <v>2</v>
      </c>
      <c r="E302" s="36">
        <v>24.4</v>
      </c>
      <c r="F302" s="36">
        <v>0</v>
      </c>
      <c r="G302" s="36">
        <v>34</v>
      </c>
      <c r="H302" s="36">
        <v>17.8</v>
      </c>
      <c r="I302" s="36">
        <v>0</v>
      </c>
      <c r="J302" s="36">
        <v>0</v>
      </c>
      <c r="K302" s="36">
        <v>0</v>
      </c>
      <c r="L302" s="36">
        <v>0</v>
      </c>
      <c r="M302" s="36">
        <v>17.8</v>
      </c>
      <c r="N302" s="36">
        <v>0</v>
      </c>
      <c r="O302" s="36">
        <v>12.2</v>
      </c>
      <c r="P302" s="36">
        <v>0</v>
      </c>
    </row>
    <row r="303" spans="1:16" x14ac:dyDescent="0.25">
      <c r="A303" s="27">
        <v>2022</v>
      </c>
      <c r="B303" s="27">
        <v>263517</v>
      </c>
      <c r="C303" s="35" t="s">
        <v>23</v>
      </c>
      <c r="D303" s="27" t="s">
        <v>2</v>
      </c>
      <c r="E303" s="36">
        <v>59.94</v>
      </c>
      <c r="F303" s="36">
        <v>218</v>
      </c>
      <c r="G303" s="36">
        <v>0</v>
      </c>
      <c r="H303" s="36">
        <v>433.94</v>
      </c>
      <c r="I303" s="36">
        <v>39.4</v>
      </c>
      <c r="J303" s="36">
        <v>0</v>
      </c>
      <c r="K303" s="36">
        <v>2.74</v>
      </c>
      <c r="L303" s="36">
        <v>61.36</v>
      </c>
      <c r="M303" s="36">
        <v>54.22</v>
      </c>
      <c r="N303" s="36">
        <v>333.78</v>
      </c>
      <c r="O303" s="36">
        <v>37.08</v>
      </c>
      <c r="P303" s="36">
        <v>324.76</v>
      </c>
    </row>
    <row r="304" spans="1:16" x14ac:dyDescent="0.25">
      <c r="A304" s="27">
        <v>2022</v>
      </c>
      <c r="B304" s="27">
        <v>263517</v>
      </c>
      <c r="C304" s="35" t="s">
        <v>22</v>
      </c>
      <c r="D304" s="27" t="s">
        <v>1</v>
      </c>
      <c r="E304" s="36">
        <v>146.4</v>
      </c>
      <c r="F304" s="36">
        <v>0</v>
      </c>
      <c r="G304" s="36">
        <v>204</v>
      </c>
      <c r="H304" s="36">
        <v>106.8</v>
      </c>
      <c r="I304" s="36">
        <v>0</v>
      </c>
      <c r="J304" s="36">
        <v>0</v>
      </c>
      <c r="K304" s="36">
        <v>0</v>
      </c>
      <c r="L304" s="36">
        <v>0</v>
      </c>
      <c r="M304" s="36">
        <v>106.8</v>
      </c>
      <c r="N304" s="36">
        <v>0</v>
      </c>
      <c r="O304" s="36">
        <v>73.2</v>
      </c>
      <c r="P304" s="36">
        <v>0</v>
      </c>
    </row>
    <row r="305" spans="1:16" x14ac:dyDescent="0.25">
      <c r="A305" s="27">
        <v>2022</v>
      </c>
      <c r="B305" s="27">
        <v>263517</v>
      </c>
      <c r="C305" s="35" t="s">
        <v>20</v>
      </c>
      <c r="D305" s="27" t="s">
        <v>2</v>
      </c>
      <c r="E305" s="36">
        <v>356.4</v>
      </c>
      <c r="F305" s="36">
        <v>293.22000000000003</v>
      </c>
      <c r="G305" s="36">
        <v>256.60000000000002</v>
      </c>
      <c r="H305" s="36">
        <v>43.3</v>
      </c>
      <c r="I305" s="36">
        <v>717.76</v>
      </c>
      <c r="J305" s="36">
        <v>108.6</v>
      </c>
      <c r="K305" s="36">
        <v>531.61999999999898</v>
      </c>
      <c r="L305" s="36">
        <v>1331.04</v>
      </c>
      <c r="M305" s="36">
        <v>102</v>
      </c>
      <c r="N305" s="36">
        <v>17.84</v>
      </c>
      <c r="O305" s="36">
        <v>744.72</v>
      </c>
      <c r="P305" s="36">
        <v>694.86</v>
      </c>
    </row>
    <row r="306" spans="1:16" x14ac:dyDescent="0.25">
      <c r="A306" s="27">
        <v>2022</v>
      </c>
      <c r="B306" s="27">
        <v>263517</v>
      </c>
      <c r="C306" s="35" t="s">
        <v>23</v>
      </c>
      <c r="D306" s="27" t="s">
        <v>1</v>
      </c>
      <c r="E306" s="36">
        <v>359.64</v>
      </c>
      <c r="F306" s="36">
        <v>1308</v>
      </c>
      <c r="G306" s="36">
        <v>0</v>
      </c>
      <c r="H306" s="36">
        <v>2603.64</v>
      </c>
      <c r="I306" s="36">
        <v>236.4</v>
      </c>
      <c r="J306" s="36">
        <v>0</v>
      </c>
      <c r="K306" s="36">
        <v>16.440000000000001</v>
      </c>
      <c r="L306" s="36">
        <v>368.16</v>
      </c>
      <c r="M306" s="36">
        <v>325.32</v>
      </c>
      <c r="N306" s="36">
        <v>2002.68</v>
      </c>
      <c r="O306" s="36">
        <v>222.48</v>
      </c>
      <c r="P306" s="36">
        <v>1948.56</v>
      </c>
    </row>
    <row r="307" spans="1:16" x14ac:dyDescent="0.25">
      <c r="A307" s="27">
        <v>2022</v>
      </c>
      <c r="B307" s="27">
        <v>263517</v>
      </c>
      <c r="C307" s="35" t="s">
        <v>18</v>
      </c>
      <c r="D307" s="27" t="s">
        <v>4</v>
      </c>
      <c r="E307" s="36">
        <v>652.06000000000097</v>
      </c>
      <c r="F307" s="36">
        <v>730.95999999999901</v>
      </c>
      <c r="G307" s="36">
        <v>29.979999999999599</v>
      </c>
      <c r="H307" s="36">
        <v>75.059999999999604</v>
      </c>
      <c r="I307" s="36">
        <v>812.87999999999897</v>
      </c>
      <c r="J307" s="36">
        <v>1694.26</v>
      </c>
      <c r="K307" s="36">
        <v>125.02</v>
      </c>
      <c r="L307" s="36">
        <v>1968.48</v>
      </c>
      <c r="M307" s="36">
        <v>2150.3000000000002</v>
      </c>
      <c r="N307" s="36">
        <v>1345.74</v>
      </c>
      <c r="O307" s="36">
        <v>-494.36</v>
      </c>
      <c r="P307" s="36">
        <v>211.1</v>
      </c>
    </row>
    <row r="308" spans="1:16" x14ac:dyDescent="0.25">
      <c r="A308" s="27">
        <v>2022</v>
      </c>
      <c r="B308" s="27">
        <v>263517</v>
      </c>
      <c r="C308" s="35" t="s">
        <v>18</v>
      </c>
      <c r="D308" s="27" t="s">
        <v>2</v>
      </c>
      <c r="E308" s="36">
        <v>1969.06</v>
      </c>
      <c r="F308" s="36">
        <v>1979.36</v>
      </c>
      <c r="G308" s="36">
        <v>1466.58</v>
      </c>
      <c r="H308" s="36">
        <v>1466.16</v>
      </c>
      <c r="I308" s="36">
        <v>2200.6799999999998</v>
      </c>
      <c r="J308" s="36">
        <v>3194.66</v>
      </c>
      <c r="K308" s="36">
        <v>1426.62</v>
      </c>
      <c r="L308" s="36">
        <v>3432.58</v>
      </c>
      <c r="M308" s="36">
        <v>3543.6</v>
      </c>
      <c r="N308" s="36">
        <v>2756.64</v>
      </c>
      <c r="O308" s="36">
        <v>875.84</v>
      </c>
      <c r="P308" s="36">
        <v>1536.9</v>
      </c>
    </row>
    <row r="309" spans="1:16" x14ac:dyDescent="0.25">
      <c r="A309" s="27">
        <v>2022</v>
      </c>
      <c r="B309" s="27">
        <v>263517</v>
      </c>
      <c r="C309" s="35" t="s">
        <v>20</v>
      </c>
      <c r="D309" s="27" t="s">
        <v>1</v>
      </c>
      <c r="E309" s="36">
        <v>2138.4</v>
      </c>
      <c r="F309" s="36">
        <v>1759.32</v>
      </c>
      <c r="G309" s="36">
        <v>1539.6</v>
      </c>
      <c r="H309" s="36">
        <v>259.8</v>
      </c>
      <c r="I309" s="36">
        <v>4306.5600000000004</v>
      </c>
      <c r="J309" s="36">
        <v>651.6</v>
      </c>
      <c r="K309" s="36">
        <v>3189.72</v>
      </c>
      <c r="L309" s="36">
        <v>7986.24</v>
      </c>
      <c r="M309" s="36">
        <v>612</v>
      </c>
      <c r="N309" s="36">
        <v>107.04</v>
      </c>
      <c r="O309" s="36">
        <v>4468.32</v>
      </c>
      <c r="P309" s="36">
        <v>4169.16</v>
      </c>
    </row>
    <row r="310" spans="1:16" x14ac:dyDescent="0.25">
      <c r="A310" s="27">
        <v>2022</v>
      </c>
      <c r="B310" s="27">
        <v>263517</v>
      </c>
      <c r="C310" s="35" t="s">
        <v>18</v>
      </c>
      <c r="D310" s="27" t="s">
        <v>1</v>
      </c>
      <c r="E310" s="36">
        <v>11814.36</v>
      </c>
      <c r="F310" s="36">
        <v>11876.16</v>
      </c>
      <c r="G310" s="36">
        <v>8799.48</v>
      </c>
      <c r="H310" s="36">
        <v>8796.9599999999991</v>
      </c>
      <c r="I310" s="36">
        <v>13204.08</v>
      </c>
      <c r="J310" s="36">
        <v>19167.96</v>
      </c>
      <c r="K310" s="36">
        <v>8559.7199999999993</v>
      </c>
      <c r="L310" s="36">
        <v>20595.48</v>
      </c>
      <c r="M310" s="36">
        <v>21261.599999999999</v>
      </c>
      <c r="N310" s="36">
        <v>16539.84</v>
      </c>
      <c r="O310" s="36">
        <v>5255.04</v>
      </c>
      <c r="P310" s="36">
        <v>9221.4</v>
      </c>
    </row>
    <row r="311" spans="1:16" x14ac:dyDescent="0.25">
      <c r="A311" s="27">
        <v>2022</v>
      </c>
      <c r="B311" s="27">
        <v>268288</v>
      </c>
      <c r="C311" s="35" t="s">
        <v>18</v>
      </c>
      <c r="D311" s="27" t="s">
        <v>4</v>
      </c>
      <c r="E311" s="36">
        <v>1671.08</v>
      </c>
      <c r="F311" s="36">
        <v>347.55999999999898</v>
      </c>
      <c r="G311" s="36">
        <v>750.34</v>
      </c>
      <c r="H311" s="36">
        <v>-67.48</v>
      </c>
      <c r="I311" s="36">
        <v>500.66</v>
      </c>
      <c r="J311" s="36">
        <v>283.02</v>
      </c>
      <c r="K311" s="36">
        <v>879.38</v>
      </c>
      <c r="L311" s="36">
        <v>3037.36</v>
      </c>
      <c r="M311" s="36">
        <v>1042.3399999999999</v>
      </c>
      <c r="N311" s="36">
        <v>409.64</v>
      </c>
      <c r="O311" s="36">
        <v>409.26</v>
      </c>
      <c r="P311" s="36">
        <v>781.33999999999901</v>
      </c>
    </row>
    <row r="312" spans="1:16" x14ac:dyDescent="0.25">
      <c r="A312" s="27">
        <v>2022</v>
      </c>
      <c r="B312" s="27">
        <v>268288</v>
      </c>
      <c r="C312" s="35" t="s">
        <v>18</v>
      </c>
      <c r="D312" s="27" t="s">
        <v>2</v>
      </c>
      <c r="E312" s="36">
        <v>2562.88</v>
      </c>
      <c r="F312" s="36">
        <v>1400.76</v>
      </c>
      <c r="G312" s="36">
        <v>1566.94</v>
      </c>
      <c r="H312" s="36">
        <v>740.32</v>
      </c>
      <c r="I312" s="36">
        <v>1042.8599999999999</v>
      </c>
      <c r="J312" s="36">
        <v>900.42</v>
      </c>
      <c r="K312" s="36">
        <v>1428.18</v>
      </c>
      <c r="L312" s="36">
        <v>3869.36</v>
      </c>
      <c r="M312" s="36">
        <v>2060.34</v>
      </c>
      <c r="N312" s="36">
        <v>1224.04</v>
      </c>
      <c r="O312" s="36">
        <v>1221.46</v>
      </c>
      <c r="P312" s="36">
        <v>1490.44</v>
      </c>
    </row>
    <row r="313" spans="1:16" x14ac:dyDescent="0.25">
      <c r="A313" s="27">
        <v>2022</v>
      </c>
      <c r="B313" s="27">
        <v>268288</v>
      </c>
      <c r="C313" s="35" t="s">
        <v>18</v>
      </c>
      <c r="D313" s="27" t="s">
        <v>1</v>
      </c>
      <c r="E313" s="36">
        <v>15377.28</v>
      </c>
      <c r="F313" s="36">
        <v>8404.56</v>
      </c>
      <c r="G313" s="36">
        <v>9401.64</v>
      </c>
      <c r="H313" s="36">
        <v>4441.92</v>
      </c>
      <c r="I313" s="36">
        <v>6257.16</v>
      </c>
      <c r="J313" s="36">
        <v>5402.52</v>
      </c>
      <c r="K313" s="36">
        <v>8569.08</v>
      </c>
      <c r="L313" s="36">
        <v>23216.16</v>
      </c>
      <c r="M313" s="36">
        <v>12362.04</v>
      </c>
      <c r="N313" s="36">
        <v>7344.24</v>
      </c>
      <c r="O313" s="36">
        <v>7328.76</v>
      </c>
      <c r="P313" s="36">
        <v>8942.64</v>
      </c>
    </row>
    <row r="314" spans="1:16" x14ac:dyDescent="0.25">
      <c r="A314" s="27">
        <v>2022</v>
      </c>
      <c r="B314" s="27">
        <v>270575</v>
      </c>
      <c r="C314" s="35" t="s">
        <v>21</v>
      </c>
      <c r="D314" s="27" t="s">
        <v>4</v>
      </c>
      <c r="E314" s="36">
        <v>221.70599999999999</v>
      </c>
      <c r="F314" s="36">
        <v>-23.013999999999999</v>
      </c>
      <c r="G314" s="36">
        <v>15.731999999999999</v>
      </c>
      <c r="H314" s="36">
        <v>-143.47</v>
      </c>
      <c r="I314" s="36">
        <v>203.33199999999999</v>
      </c>
      <c r="J314" s="36">
        <v>-119.142</v>
      </c>
      <c r="K314" s="36">
        <v>54.4759999999999</v>
      </c>
      <c r="L314" s="36">
        <v>185.81800000000001</v>
      </c>
      <c r="M314" s="36">
        <v>29.666</v>
      </c>
      <c r="N314" s="36">
        <v>29.749999999999901</v>
      </c>
      <c r="O314" s="36">
        <v>382.70600000000002</v>
      </c>
      <c r="P314" s="36">
        <v>-79.042000000000002</v>
      </c>
    </row>
    <row r="315" spans="1:16" x14ac:dyDescent="0.25">
      <c r="A315" s="27">
        <v>2022</v>
      </c>
      <c r="B315" s="27">
        <v>270575</v>
      </c>
      <c r="C315" s="35" t="s">
        <v>21</v>
      </c>
      <c r="D315" s="27" t="s">
        <v>2</v>
      </c>
      <c r="E315" s="36">
        <v>395.70600000000002</v>
      </c>
      <c r="F315" s="36">
        <v>34.985999999999997</v>
      </c>
      <c r="G315" s="36">
        <v>207.732</v>
      </c>
      <c r="H315" s="36">
        <v>146.53</v>
      </c>
      <c r="I315" s="36">
        <v>377.33199999999999</v>
      </c>
      <c r="J315" s="36">
        <v>54.857999999999997</v>
      </c>
      <c r="K315" s="36">
        <v>460.476</v>
      </c>
      <c r="L315" s="36">
        <v>417.81799999999998</v>
      </c>
      <c r="M315" s="36">
        <v>279.666</v>
      </c>
      <c r="N315" s="36">
        <v>435.75</v>
      </c>
      <c r="O315" s="36">
        <v>556.70600000000002</v>
      </c>
      <c r="P315" s="36">
        <v>94.957999999999998</v>
      </c>
    </row>
    <row r="316" spans="1:16" x14ac:dyDescent="0.25">
      <c r="A316" s="27">
        <v>2022</v>
      </c>
      <c r="B316" s="27">
        <v>270575</v>
      </c>
      <c r="C316" s="35" t="s">
        <v>21</v>
      </c>
      <c r="D316" s="27" t="s">
        <v>1</v>
      </c>
      <c r="E316" s="36">
        <v>1385.7059999999999</v>
      </c>
      <c r="F316" s="36">
        <v>111.986</v>
      </c>
      <c r="G316" s="36">
        <v>1142.232</v>
      </c>
      <c r="H316" s="36">
        <v>495.53</v>
      </c>
      <c r="I316" s="36">
        <v>1009.232</v>
      </c>
      <c r="J316" s="36">
        <v>253.358</v>
      </c>
      <c r="K316" s="36">
        <v>1507.576</v>
      </c>
      <c r="L316" s="36">
        <v>1105.818</v>
      </c>
      <c r="M316" s="36">
        <v>860.56600000000003</v>
      </c>
      <c r="N316" s="36">
        <v>1858.85</v>
      </c>
      <c r="O316" s="36">
        <v>2757.7060000000001</v>
      </c>
      <c r="P316" s="36">
        <v>363.95800000000003</v>
      </c>
    </row>
    <row r="317" spans="1:16" x14ac:dyDescent="0.25">
      <c r="A317" s="27">
        <v>2022</v>
      </c>
      <c r="B317" s="27">
        <v>271885</v>
      </c>
      <c r="C317" s="35" t="s">
        <v>20</v>
      </c>
      <c r="D317" s="27" t="s">
        <v>4</v>
      </c>
      <c r="E317" s="36">
        <v>57.780000000001898</v>
      </c>
      <c r="F317" s="36">
        <v>-153.647999999999</v>
      </c>
      <c r="G317" s="36">
        <v>893.34000000000299</v>
      </c>
      <c r="H317" s="36">
        <v>-329.86799999999897</v>
      </c>
      <c r="I317" s="36">
        <v>-591.35999999999899</v>
      </c>
      <c r="J317" s="36">
        <v>89.580000000001505</v>
      </c>
      <c r="K317" s="36">
        <v>-330.575999999999</v>
      </c>
      <c r="L317" s="36">
        <v>-1069.212</v>
      </c>
      <c r="M317" s="36">
        <v>-270.92399999999901</v>
      </c>
      <c r="N317" s="36">
        <v>-648.44399999999905</v>
      </c>
      <c r="O317" s="36">
        <v>1601.316</v>
      </c>
      <c r="P317" s="36">
        <v>124.764000000002</v>
      </c>
    </row>
    <row r="318" spans="1:16" x14ac:dyDescent="0.25">
      <c r="A318" s="27">
        <v>2022</v>
      </c>
      <c r="B318" s="27">
        <v>271885</v>
      </c>
      <c r="C318" s="35" t="s">
        <v>20</v>
      </c>
      <c r="D318" s="27" t="s">
        <v>2</v>
      </c>
      <c r="E318" s="36">
        <v>1448.58</v>
      </c>
      <c r="F318" s="36">
        <v>1269.5519999999999</v>
      </c>
      <c r="G318" s="36">
        <v>2356.14</v>
      </c>
      <c r="H318" s="36">
        <v>1088.5319999999999</v>
      </c>
      <c r="I318" s="36">
        <v>763.44000000000096</v>
      </c>
      <c r="J318" s="36">
        <v>1219.98</v>
      </c>
      <c r="K318" s="36">
        <v>1031.424</v>
      </c>
      <c r="L318" s="36">
        <v>551.98800000000097</v>
      </c>
      <c r="M318" s="36">
        <v>1245.876</v>
      </c>
      <c r="N318" s="36">
        <v>760.35600000000102</v>
      </c>
      <c r="O318" s="36">
        <v>2935.7159999999999</v>
      </c>
      <c r="P318" s="36">
        <v>1442.364</v>
      </c>
    </row>
    <row r="319" spans="1:16" x14ac:dyDescent="0.25">
      <c r="A319" s="27">
        <v>2022</v>
      </c>
      <c r="B319" s="27">
        <v>271885</v>
      </c>
      <c r="C319" s="35" t="s">
        <v>20</v>
      </c>
      <c r="D319" s="27" t="s">
        <v>1</v>
      </c>
      <c r="E319" s="36">
        <v>13520.08</v>
      </c>
      <c r="F319" s="36">
        <v>11849.152</v>
      </c>
      <c r="G319" s="36">
        <v>21990.639999999999</v>
      </c>
      <c r="H319" s="36">
        <v>10159.632</v>
      </c>
      <c r="I319" s="36">
        <v>7125.44</v>
      </c>
      <c r="J319" s="36">
        <v>11386.48</v>
      </c>
      <c r="K319" s="36">
        <v>9626.6239999999998</v>
      </c>
      <c r="L319" s="36">
        <v>5151.8879999999999</v>
      </c>
      <c r="M319" s="36">
        <v>11628.175999999999</v>
      </c>
      <c r="N319" s="36">
        <v>7096.6559999999999</v>
      </c>
      <c r="O319" s="36">
        <v>27400.016</v>
      </c>
      <c r="P319" s="36">
        <v>13462.064</v>
      </c>
    </row>
    <row r="320" spans="1:16" x14ac:dyDescent="0.25">
      <c r="A320" s="27">
        <v>2022</v>
      </c>
      <c r="B320" s="27">
        <v>273027</v>
      </c>
      <c r="C320" s="35" t="s">
        <v>19</v>
      </c>
      <c r="D320" s="27" t="s">
        <v>4</v>
      </c>
      <c r="E320" s="36">
        <v>-134.512</v>
      </c>
      <c r="F320" s="36">
        <v>95.072000000000003</v>
      </c>
      <c r="G320" s="36">
        <v>17.22</v>
      </c>
      <c r="H320" s="36">
        <v>-55.963999999999999</v>
      </c>
      <c r="I320" s="36">
        <v>383.66800000000001</v>
      </c>
      <c r="J320" s="36">
        <v>0</v>
      </c>
      <c r="K320" s="36">
        <v>408.67599999999999</v>
      </c>
      <c r="L320" s="36">
        <v>426.27600000000001</v>
      </c>
      <c r="M320" s="36">
        <v>-22.216000000000001</v>
      </c>
      <c r="N320" s="36">
        <v>1410</v>
      </c>
      <c r="O320" s="36">
        <v>2199.944</v>
      </c>
      <c r="P320" s="36">
        <v>403.46800000000002</v>
      </c>
    </row>
    <row r="321" spans="1:16" x14ac:dyDescent="0.25">
      <c r="A321" s="27">
        <v>2022</v>
      </c>
      <c r="B321" s="27">
        <v>273027</v>
      </c>
      <c r="C321" s="35" t="s">
        <v>19</v>
      </c>
      <c r="D321" s="27" t="s">
        <v>2</v>
      </c>
      <c r="E321" s="36">
        <v>196.488</v>
      </c>
      <c r="F321" s="36">
        <v>359.87200000000001</v>
      </c>
      <c r="G321" s="36">
        <v>215.82</v>
      </c>
      <c r="H321" s="36">
        <v>142.636</v>
      </c>
      <c r="I321" s="36">
        <v>913.26800000000003</v>
      </c>
      <c r="J321" s="36">
        <v>0</v>
      </c>
      <c r="K321" s="36">
        <v>673.476</v>
      </c>
      <c r="L321" s="36">
        <v>624.87599999999998</v>
      </c>
      <c r="M321" s="36">
        <v>43.984000000000002</v>
      </c>
      <c r="N321" s="36">
        <v>1827</v>
      </c>
      <c r="O321" s="36">
        <v>2570.5439999999999</v>
      </c>
      <c r="P321" s="36">
        <v>800.66800000000001</v>
      </c>
    </row>
    <row r="322" spans="1:16" x14ac:dyDescent="0.25">
      <c r="A322" s="27">
        <v>2022</v>
      </c>
      <c r="B322" s="27">
        <v>273027</v>
      </c>
      <c r="C322" s="35" t="s">
        <v>19</v>
      </c>
      <c r="D322" s="27" t="s">
        <v>1</v>
      </c>
      <c r="E322" s="36">
        <v>662.28800000000001</v>
      </c>
      <c r="F322" s="36">
        <v>1087.8720000000001</v>
      </c>
      <c r="G322" s="36">
        <v>561.52</v>
      </c>
      <c r="H322" s="36">
        <v>401.536</v>
      </c>
      <c r="I322" s="36">
        <v>2625.1680000000001</v>
      </c>
      <c r="J322" s="36">
        <v>0</v>
      </c>
      <c r="K322" s="36">
        <v>1534.1759999999999</v>
      </c>
      <c r="L322" s="36">
        <v>1623.7760000000001</v>
      </c>
      <c r="M322" s="36">
        <v>143.98400000000001</v>
      </c>
      <c r="N322" s="36">
        <v>4890.3999999999996</v>
      </c>
      <c r="O322" s="36">
        <v>7390.9440000000004</v>
      </c>
      <c r="P322" s="36">
        <v>1765.9680000000001</v>
      </c>
    </row>
    <row r="323" spans="1:16" x14ac:dyDescent="0.25">
      <c r="A323" s="27">
        <v>2022</v>
      </c>
      <c r="B323" s="27">
        <v>280877</v>
      </c>
      <c r="C323" s="35" t="s">
        <v>19</v>
      </c>
      <c r="D323" s="27" t="s">
        <v>4</v>
      </c>
      <c r="E323" s="36">
        <v>0</v>
      </c>
      <c r="F323" s="36">
        <v>0</v>
      </c>
      <c r="G323" s="36">
        <v>-15.215999999999999</v>
      </c>
      <c r="H323" s="36">
        <v>0</v>
      </c>
      <c r="I323" s="36">
        <v>-59.515999999999998</v>
      </c>
      <c r="J323" s="36">
        <v>-15.215999999999999</v>
      </c>
      <c r="K323" s="36">
        <v>-15.215999999999999</v>
      </c>
      <c r="L323" s="36">
        <v>-74.731999999999999</v>
      </c>
      <c r="M323" s="36">
        <v>-59.515999999999998</v>
      </c>
      <c r="N323" s="36">
        <v>-93.531999999999996</v>
      </c>
      <c r="O323" s="36">
        <v>-59.116</v>
      </c>
      <c r="P323" s="36">
        <v>-31.216000000000001</v>
      </c>
    </row>
    <row r="324" spans="1:16" x14ac:dyDescent="0.25">
      <c r="A324" s="27">
        <v>2022</v>
      </c>
      <c r="B324" s="27">
        <v>280877</v>
      </c>
      <c r="C324" s="35" t="s">
        <v>19</v>
      </c>
      <c r="D324" s="27" t="s">
        <v>2</v>
      </c>
      <c r="E324" s="36">
        <v>0</v>
      </c>
      <c r="F324" s="36">
        <v>0</v>
      </c>
      <c r="G324" s="36">
        <v>50.984000000000002</v>
      </c>
      <c r="H324" s="36">
        <v>0</v>
      </c>
      <c r="I324" s="36">
        <v>6.6840000000000002</v>
      </c>
      <c r="J324" s="36">
        <v>50.984000000000002</v>
      </c>
      <c r="K324" s="36">
        <v>50.984000000000002</v>
      </c>
      <c r="L324" s="36">
        <v>57.667999999999999</v>
      </c>
      <c r="M324" s="36">
        <v>6.6840000000000002</v>
      </c>
      <c r="N324" s="36">
        <v>38.868000000000002</v>
      </c>
      <c r="O324" s="36">
        <v>7.0839999999999996</v>
      </c>
      <c r="P324" s="36">
        <v>34.984000000000002</v>
      </c>
    </row>
    <row r="325" spans="1:16" x14ac:dyDescent="0.25">
      <c r="A325" s="27">
        <v>2022</v>
      </c>
      <c r="B325" s="27">
        <v>280877</v>
      </c>
      <c r="C325" s="35" t="s">
        <v>19</v>
      </c>
      <c r="D325" s="27" t="s">
        <v>1</v>
      </c>
      <c r="E325" s="36">
        <v>0</v>
      </c>
      <c r="F325" s="36">
        <v>0</v>
      </c>
      <c r="G325" s="36">
        <v>143.98400000000001</v>
      </c>
      <c r="H325" s="36">
        <v>0</v>
      </c>
      <c r="I325" s="36">
        <v>14.384</v>
      </c>
      <c r="J325" s="36">
        <v>127.98399999999999</v>
      </c>
      <c r="K325" s="36">
        <v>111.98399999999999</v>
      </c>
      <c r="L325" s="36">
        <v>142.36799999999999</v>
      </c>
      <c r="M325" s="36">
        <v>14.384</v>
      </c>
      <c r="N325" s="36">
        <v>177.56800000000001</v>
      </c>
      <c r="O325" s="36">
        <v>15.984</v>
      </c>
      <c r="P325" s="36">
        <v>159.98400000000001</v>
      </c>
    </row>
    <row r="326" spans="1:16" x14ac:dyDescent="0.25">
      <c r="A326" s="27">
        <v>2022</v>
      </c>
      <c r="B326" s="27">
        <v>281083</v>
      </c>
      <c r="C326" s="35" t="s">
        <v>22</v>
      </c>
      <c r="D326" s="27" t="s">
        <v>4</v>
      </c>
      <c r="E326" s="36">
        <v>-15.4</v>
      </c>
      <c r="F326" s="36">
        <v>-33.9</v>
      </c>
      <c r="G326" s="36">
        <v>-51.76</v>
      </c>
      <c r="H326" s="36">
        <v>117.2</v>
      </c>
      <c r="I326" s="36">
        <v>0</v>
      </c>
      <c r="J326" s="36">
        <v>260.24</v>
      </c>
      <c r="K326" s="36">
        <v>83.52</v>
      </c>
      <c r="L326" s="36">
        <v>0.90000000000000602</v>
      </c>
      <c r="M326" s="36">
        <v>0</v>
      </c>
      <c r="N326" s="36">
        <v>-88.1</v>
      </c>
      <c r="O326" s="36">
        <v>0</v>
      </c>
      <c r="P326" s="36">
        <v>-28.94</v>
      </c>
    </row>
    <row r="327" spans="1:16" x14ac:dyDescent="0.25">
      <c r="A327" s="27">
        <v>2022</v>
      </c>
      <c r="B327" s="27">
        <v>281083</v>
      </c>
      <c r="C327" s="35" t="s">
        <v>23</v>
      </c>
      <c r="D327" s="27" t="s">
        <v>2</v>
      </c>
      <c r="E327" s="36">
        <v>0</v>
      </c>
      <c r="F327" s="36">
        <v>0</v>
      </c>
      <c r="G327" s="36">
        <v>0</v>
      </c>
      <c r="H327" s="36">
        <v>0</v>
      </c>
      <c r="I327" s="36">
        <v>0</v>
      </c>
      <c r="J327" s="36">
        <v>0</v>
      </c>
      <c r="K327" s="36">
        <v>0</v>
      </c>
      <c r="L327" s="36">
        <v>0</v>
      </c>
      <c r="M327" s="36">
        <v>24.4</v>
      </c>
      <c r="N327" s="36">
        <v>51.4</v>
      </c>
      <c r="O327" s="36">
        <v>22</v>
      </c>
      <c r="P327" s="36">
        <v>2.44</v>
      </c>
    </row>
    <row r="328" spans="1:16" x14ac:dyDescent="0.25">
      <c r="A328" s="27">
        <v>2022</v>
      </c>
      <c r="B328" s="27">
        <v>281083</v>
      </c>
      <c r="C328" s="35" t="s">
        <v>23</v>
      </c>
      <c r="D328" s="27" t="s">
        <v>4</v>
      </c>
      <c r="E328" s="36">
        <v>0</v>
      </c>
      <c r="F328" s="36">
        <v>0</v>
      </c>
      <c r="G328" s="36">
        <v>0</v>
      </c>
      <c r="H328" s="36">
        <v>0</v>
      </c>
      <c r="I328" s="36">
        <v>0</v>
      </c>
      <c r="J328" s="36">
        <v>0</v>
      </c>
      <c r="K328" s="36">
        <v>0</v>
      </c>
      <c r="L328" s="36">
        <v>0</v>
      </c>
      <c r="M328" s="36">
        <v>-48.1</v>
      </c>
      <c r="N328" s="36">
        <v>-166.1</v>
      </c>
      <c r="O328" s="36">
        <v>-50.5</v>
      </c>
      <c r="P328" s="36">
        <v>-70.06</v>
      </c>
    </row>
    <row r="329" spans="1:16" x14ac:dyDescent="0.25">
      <c r="A329" s="27">
        <v>2022</v>
      </c>
      <c r="B329" s="27">
        <v>281083</v>
      </c>
      <c r="C329" s="35" t="s">
        <v>23</v>
      </c>
      <c r="D329" s="27" t="s">
        <v>1</v>
      </c>
      <c r="E329" s="36">
        <v>0</v>
      </c>
      <c r="F329" s="36">
        <v>0</v>
      </c>
      <c r="G329" s="36">
        <v>0</v>
      </c>
      <c r="H329" s="36">
        <v>0</v>
      </c>
      <c r="I329" s="36">
        <v>0</v>
      </c>
      <c r="J329" s="36">
        <v>0</v>
      </c>
      <c r="K329" s="36">
        <v>0</v>
      </c>
      <c r="L329" s="36">
        <v>0</v>
      </c>
      <c r="M329" s="36">
        <v>146.4</v>
      </c>
      <c r="N329" s="36">
        <v>308.39999999999998</v>
      </c>
      <c r="O329" s="36">
        <v>132</v>
      </c>
      <c r="P329" s="36">
        <v>14.64</v>
      </c>
    </row>
    <row r="330" spans="1:16" x14ac:dyDescent="0.25">
      <c r="A330" s="27">
        <v>2022</v>
      </c>
      <c r="B330" s="27">
        <v>281083</v>
      </c>
      <c r="C330" s="35" t="s">
        <v>20</v>
      </c>
      <c r="D330" s="27" t="s">
        <v>4</v>
      </c>
      <c r="E330" s="36">
        <v>7.8699999999999903</v>
      </c>
      <c r="F330" s="36">
        <v>-29.1</v>
      </c>
      <c r="G330" s="36">
        <v>4.4999999999999902</v>
      </c>
      <c r="H330" s="36">
        <v>-41.7</v>
      </c>
      <c r="I330" s="36">
        <v>42.7</v>
      </c>
      <c r="J330" s="36">
        <v>0</v>
      </c>
      <c r="K330" s="36">
        <v>0</v>
      </c>
      <c r="L330" s="36">
        <v>0</v>
      </c>
      <c r="M330" s="36">
        <v>0</v>
      </c>
      <c r="N330" s="36">
        <v>0</v>
      </c>
      <c r="O330" s="36">
        <v>0</v>
      </c>
      <c r="P330" s="36">
        <v>0</v>
      </c>
    </row>
    <row r="331" spans="1:16" x14ac:dyDescent="0.25">
      <c r="A331" s="27">
        <v>2022</v>
      </c>
      <c r="B331" s="27">
        <v>281083</v>
      </c>
      <c r="C331" s="35" t="s">
        <v>22</v>
      </c>
      <c r="D331" s="27" t="s">
        <v>2</v>
      </c>
      <c r="E331" s="36">
        <v>53.2</v>
      </c>
      <c r="F331" s="36">
        <v>101.1</v>
      </c>
      <c r="G331" s="36">
        <v>14.64</v>
      </c>
      <c r="H331" s="36">
        <v>323</v>
      </c>
      <c r="I331" s="36">
        <v>0</v>
      </c>
      <c r="J331" s="36">
        <v>598.84</v>
      </c>
      <c r="K331" s="36">
        <v>284.92</v>
      </c>
      <c r="L331" s="36">
        <v>69.5</v>
      </c>
      <c r="M331" s="36">
        <v>0</v>
      </c>
      <c r="N331" s="36">
        <v>44.7</v>
      </c>
      <c r="O331" s="36">
        <v>0</v>
      </c>
      <c r="P331" s="36">
        <v>37.46</v>
      </c>
    </row>
    <row r="332" spans="1:16" x14ac:dyDescent="0.25">
      <c r="A332" s="27">
        <v>2022</v>
      </c>
      <c r="B332" s="27">
        <v>281083</v>
      </c>
      <c r="C332" s="35" t="s">
        <v>20</v>
      </c>
      <c r="D332" s="27" t="s">
        <v>2</v>
      </c>
      <c r="E332" s="36">
        <v>81.069999999999993</v>
      </c>
      <c r="F332" s="36">
        <v>6.3</v>
      </c>
      <c r="G332" s="36">
        <v>72.900000000000006</v>
      </c>
      <c r="H332" s="36">
        <v>27.9</v>
      </c>
      <c r="I332" s="36">
        <v>78.099999999999994</v>
      </c>
      <c r="J332" s="36">
        <v>0</v>
      </c>
      <c r="K332" s="36">
        <v>0</v>
      </c>
      <c r="L332" s="36">
        <v>0</v>
      </c>
      <c r="M332" s="36">
        <v>0</v>
      </c>
      <c r="N332" s="36">
        <v>0</v>
      </c>
      <c r="O332" s="36">
        <v>0</v>
      </c>
      <c r="P332" s="36">
        <v>0</v>
      </c>
    </row>
    <row r="333" spans="1:16" x14ac:dyDescent="0.25">
      <c r="A333" s="27">
        <v>2022</v>
      </c>
      <c r="B333" s="27">
        <v>281083</v>
      </c>
      <c r="C333" s="35" t="s">
        <v>22</v>
      </c>
      <c r="D333" s="27" t="s">
        <v>1</v>
      </c>
      <c r="E333" s="36">
        <v>319.2</v>
      </c>
      <c r="F333" s="36">
        <v>606.6</v>
      </c>
      <c r="G333" s="36">
        <v>87.84</v>
      </c>
      <c r="H333" s="36">
        <v>1938</v>
      </c>
      <c r="I333" s="36">
        <v>0</v>
      </c>
      <c r="J333" s="36">
        <v>3593.04</v>
      </c>
      <c r="K333" s="36">
        <v>1709.52</v>
      </c>
      <c r="L333" s="36">
        <v>417</v>
      </c>
      <c r="M333" s="36">
        <v>0</v>
      </c>
      <c r="N333" s="36">
        <v>268.2</v>
      </c>
      <c r="O333" s="36">
        <v>0</v>
      </c>
      <c r="P333" s="36">
        <v>224.76</v>
      </c>
    </row>
    <row r="334" spans="1:16" x14ac:dyDescent="0.25">
      <c r="A334" s="27">
        <v>2022</v>
      </c>
      <c r="B334" s="27">
        <v>281083</v>
      </c>
      <c r="C334" s="35" t="s">
        <v>20</v>
      </c>
      <c r="D334" s="27" t="s">
        <v>1</v>
      </c>
      <c r="E334" s="36">
        <v>486.42</v>
      </c>
      <c r="F334" s="36">
        <v>37.799999999999997</v>
      </c>
      <c r="G334" s="36">
        <v>437.4</v>
      </c>
      <c r="H334" s="36">
        <v>167.4</v>
      </c>
      <c r="I334" s="36">
        <v>468.6</v>
      </c>
      <c r="J334" s="36">
        <v>0</v>
      </c>
      <c r="K334" s="36">
        <v>0</v>
      </c>
      <c r="L334" s="36">
        <v>0</v>
      </c>
      <c r="M334" s="36">
        <v>0</v>
      </c>
      <c r="N334" s="36">
        <v>0</v>
      </c>
      <c r="O334" s="36">
        <v>0</v>
      </c>
      <c r="P334" s="36">
        <v>0</v>
      </c>
    </row>
    <row r="335" spans="1:16" x14ac:dyDescent="0.25">
      <c r="A335" s="27">
        <v>2022</v>
      </c>
      <c r="B335" s="27">
        <v>282916</v>
      </c>
      <c r="C335" s="35" t="s">
        <v>21</v>
      </c>
      <c r="D335" s="27" t="s">
        <v>4</v>
      </c>
      <c r="E335" s="36">
        <v>125</v>
      </c>
      <c r="F335" s="36">
        <v>-79.400000000000006</v>
      </c>
      <c r="G335" s="36">
        <v>-3.5</v>
      </c>
      <c r="H335" s="36">
        <v>209</v>
      </c>
      <c r="I335" s="36">
        <v>570.85</v>
      </c>
      <c r="J335" s="36">
        <v>903.34</v>
      </c>
      <c r="K335" s="36">
        <v>154</v>
      </c>
      <c r="L335" s="36">
        <v>-34.9</v>
      </c>
      <c r="M335" s="36">
        <v>0</v>
      </c>
      <c r="N335" s="36">
        <v>405.1</v>
      </c>
      <c r="O335" s="36">
        <v>-21.4</v>
      </c>
      <c r="P335" s="36">
        <v>17</v>
      </c>
    </row>
    <row r="336" spans="1:16" x14ac:dyDescent="0.25">
      <c r="A336" s="27">
        <v>2022</v>
      </c>
      <c r="B336" s="27">
        <v>282916</v>
      </c>
      <c r="C336" s="35" t="s">
        <v>21</v>
      </c>
      <c r="D336" s="27" t="s">
        <v>2</v>
      </c>
      <c r="E336" s="36">
        <v>183</v>
      </c>
      <c r="F336" s="36">
        <v>36.6</v>
      </c>
      <c r="G336" s="36">
        <v>112.5</v>
      </c>
      <c r="H336" s="36">
        <v>267</v>
      </c>
      <c r="I336" s="36">
        <v>704.85</v>
      </c>
      <c r="J336" s="36">
        <v>1037.3399999999999</v>
      </c>
      <c r="K336" s="36">
        <v>270</v>
      </c>
      <c r="L336" s="36">
        <v>23.1</v>
      </c>
      <c r="M336" s="36">
        <v>0</v>
      </c>
      <c r="N336" s="36">
        <v>521.1</v>
      </c>
      <c r="O336" s="36">
        <v>36.6</v>
      </c>
      <c r="P336" s="36">
        <v>75</v>
      </c>
    </row>
    <row r="337" spans="1:16" x14ac:dyDescent="0.25">
      <c r="A337" s="27">
        <v>2022</v>
      </c>
      <c r="B337" s="27">
        <v>282916</v>
      </c>
      <c r="C337" s="35" t="s">
        <v>21</v>
      </c>
      <c r="D337" s="27" t="s">
        <v>1</v>
      </c>
      <c r="E337" s="36">
        <v>793</v>
      </c>
      <c r="F337" s="36">
        <v>158.6</v>
      </c>
      <c r="G337" s="36">
        <v>487.5</v>
      </c>
      <c r="H337" s="36">
        <v>1157</v>
      </c>
      <c r="I337" s="36">
        <v>3054.35</v>
      </c>
      <c r="J337" s="36">
        <v>4495.1400000000003</v>
      </c>
      <c r="K337" s="36">
        <v>1170</v>
      </c>
      <c r="L337" s="36">
        <v>100.1</v>
      </c>
      <c r="M337" s="36">
        <v>0</v>
      </c>
      <c r="N337" s="36">
        <v>2258.1</v>
      </c>
      <c r="O337" s="36">
        <v>158.6</v>
      </c>
      <c r="P337" s="36">
        <v>325</v>
      </c>
    </row>
    <row r="338" spans="1:16" x14ac:dyDescent="0.25">
      <c r="A338" s="27">
        <v>2022</v>
      </c>
      <c r="B338" s="27">
        <v>284988</v>
      </c>
      <c r="C338" s="35" t="s">
        <v>20</v>
      </c>
      <c r="D338" s="27" t="s">
        <v>2</v>
      </c>
      <c r="E338" s="36">
        <v>0</v>
      </c>
      <c r="F338" s="36">
        <v>0</v>
      </c>
      <c r="G338" s="36">
        <v>0</v>
      </c>
      <c r="H338" s="36">
        <v>731.09760000000006</v>
      </c>
      <c r="I338" s="36">
        <v>150.636</v>
      </c>
      <c r="J338" s="36">
        <v>1028.2511999999999</v>
      </c>
      <c r="K338" s="36">
        <v>953.99680000000001</v>
      </c>
      <c r="L338" s="36">
        <v>238.71360000000001</v>
      </c>
      <c r="M338" s="36">
        <v>219.29920000000001</v>
      </c>
      <c r="N338" s="36">
        <v>387.0976</v>
      </c>
      <c r="O338" s="36">
        <v>2923.7552000000001</v>
      </c>
      <c r="P338" s="36">
        <v>1398.864</v>
      </c>
    </row>
    <row r="339" spans="1:16" x14ac:dyDescent="0.25">
      <c r="A339" s="27">
        <v>2022</v>
      </c>
      <c r="B339" s="27">
        <v>284988</v>
      </c>
      <c r="C339" s="35" t="s">
        <v>20</v>
      </c>
      <c r="D339" s="27" t="s">
        <v>4</v>
      </c>
      <c r="E339" s="36">
        <v>0</v>
      </c>
      <c r="F339" s="36">
        <v>0</v>
      </c>
      <c r="G339" s="36">
        <v>0</v>
      </c>
      <c r="H339" s="36">
        <v>447.89760000000001</v>
      </c>
      <c r="I339" s="36">
        <v>-59.363999999999997</v>
      </c>
      <c r="J339" s="36">
        <v>715.05119999999999</v>
      </c>
      <c r="K339" s="36">
        <v>739.19680000000005</v>
      </c>
      <c r="L339" s="36">
        <v>167.9136</v>
      </c>
      <c r="M339" s="36">
        <v>148.4992</v>
      </c>
      <c r="N339" s="36">
        <v>243.0976</v>
      </c>
      <c r="O339" s="36">
        <v>2468.9551999999999</v>
      </c>
      <c r="P339" s="36">
        <v>1254.864</v>
      </c>
    </row>
    <row r="340" spans="1:16" x14ac:dyDescent="0.25">
      <c r="A340" s="27">
        <v>2022</v>
      </c>
      <c r="B340" s="27">
        <v>284988</v>
      </c>
      <c r="C340" s="35" t="s">
        <v>20</v>
      </c>
      <c r="D340" s="27" t="s">
        <v>1</v>
      </c>
      <c r="E340" s="36">
        <v>0</v>
      </c>
      <c r="F340" s="36">
        <v>0</v>
      </c>
      <c r="G340" s="36">
        <v>0</v>
      </c>
      <c r="H340" s="36">
        <v>2678.0976000000001</v>
      </c>
      <c r="I340" s="36">
        <v>485.13600000000002</v>
      </c>
      <c r="J340" s="36">
        <v>4079.8512000000001</v>
      </c>
      <c r="K340" s="36">
        <v>3541.9967999999999</v>
      </c>
      <c r="L340" s="36">
        <v>604.71360000000004</v>
      </c>
      <c r="M340" s="36">
        <v>878.29920000000004</v>
      </c>
      <c r="N340" s="36">
        <v>2130.8975999999998</v>
      </c>
      <c r="O340" s="36">
        <v>11166.9552</v>
      </c>
      <c r="P340" s="36">
        <v>4169.6639999999998</v>
      </c>
    </row>
    <row r="341" spans="1:16" x14ac:dyDescent="0.25">
      <c r="A341" s="27">
        <v>2022</v>
      </c>
      <c r="B341" s="27">
        <v>287037</v>
      </c>
      <c r="C341" s="35" t="s">
        <v>19</v>
      </c>
      <c r="D341" s="27" t="s">
        <v>2</v>
      </c>
      <c r="E341" s="36">
        <v>0</v>
      </c>
      <c r="F341" s="36">
        <v>0</v>
      </c>
      <c r="G341" s="36">
        <v>0</v>
      </c>
      <c r="H341" s="36">
        <v>0</v>
      </c>
      <c r="I341" s="36">
        <v>0</v>
      </c>
      <c r="J341" s="36">
        <v>0</v>
      </c>
      <c r="K341" s="36">
        <v>0</v>
      </c>
      <c r="L341" s="36">
        <v>7848.9560000000001</v>
      </c>
      <c r="M341" s="36">
        <v>2070.2820000000002</v>
      </c>
      <c r="N341" s="36">
        <v>4898.7060000000001</v>
      </c>
      <c r="O341" s="36">
        <v>1725.3879999999999</v>
      </c>
      <c r="P341" s="36">
        <v>4464.0320000000002</v>
      </c>
    </row>
    <row r="342" spans="1:16" x14ac:dyDescent="0.25">
      <c r="A342" s="27">
        <v>2022</v>
      </c>
      <c r="B342" s="27">
        <v>287037</v>
      </c>
      <c r="C342" s="35" t="s">
        <v>19</v>
      </c>
      <c r="D342" s="27" t="s">
        <v>4</v>
      </c>
      <c r="E342" s="36">
        <v>0</v>
      </c>
      <c r="F342" s="36">
        <v>0</v>
      </c>
      <c r="G342" s="36">
        <v>0</v>
      </c>
      <c r="H342" s="36">
        <v>0</v>
      </c>
      <c r="I342" s="36">
        <v>0</v>
      </c>
      <c r="J342" s="36">
        <v>0</v>
      </c>
      <c r="K342" s="36">
        <v>0</v>
      </c>
      <c r="L342" s="36">
        <v>6963.2560000000003</v>
      </c>
      <c r="M342" s="36">
        <v>1557.3820000000001</v>
      </c>
      <c r="N342" s="36">
        <v>4254.5060000000003</v>
      </c>
      <c r="O342" s="36">
        <v>1299.588</v>
      </c>
      <c r="P342" s="36">
        <v>3658.8319999999999</v>
      </c>
    </row>
    <row r="343" spans="1:16" x14ac:dyDescent="0.25">
      <c r="A343" s="27">
        <v>2022</v>
      </c>
      <c r="B343" s="27">
        <v>287037</v>
      </c>
      <c r="C343" s="35" t="s">
        <v>19</v>
      </c>
      <c r="D343" s="27" t="s">
        <v>1</v>
      </c>
      <c r="E343" s="36">
        <v>0</v>
      </c>
      <c r="F343" s="36">
        <v>0</v>
      </c>
      <c r="G343" s="36">
        <v>0</v>
      </c>
      <c r="H343" s="36">
        <v>0</v>
      </c>
      <c r="I343" s="36">
        <v>0</v>
      </c>
      <c r="J343" s="36">
        <v>0</v>
      </c>
      <c r="K343" s="36">
        <v>0</v>
      </c>
      <c r="L343" s="36">
        <v>31754.155999999999</v>
      </c>
      <c r="M343" s="36">
        <v>8157.982</v>
      </c>
      <c r="N343" s="36">
        <v>15996.806</v>
      </c>
      <c r="O343" s="36">
        <v>7102.0879999999997</v>
      </c>
      <c r="P343" s="36">
        <v>14783.132</v>
      </c>
    </row>
    <row r="344" spans="1:16" x14ac:dyDescent="0.25">
      <c r="A344" s="27">
        <v>2022</v>
      </c>
      <c r="B344" s="27">
        <v>288308</v>
      </c>
      <c r="C344" s="35" t="s">
        <v>18</v>
      </c>
      <c r="D344" s="27" t="s">
        <v>4</v>
      </c>
      <c r="E344" s="36">
        <v>320.17599999999999</v>
      </c>
      <c r="F344" s="36">
        <v>-11.592000000000001</v>
      </c>
      <c r="G344" s="36">
        <v>-175.08</v>
      </c>
      <c r="H344" s="36">
        <v>-65.447999999999993</v>
      </c>
      <c r="I344" s="36">
        <v>378.392</v>
      </c>
      <c r="J344" s="36">
        <v>445.64</v>
      </c>
      <c r="K344" s="36">
        <v>2259.1799999999998</v>
      </c>
      <c r="L344" s="36">
        <v>1039.7560000000001</v>
      </c>
      <c r="M344" s="36">
        <v>432.57600000000002</v>
      </c>
      <c r="N344" s="36">
        <v>12.66</v>
      </c>
      <c r="O344" s="36">
        <v>-13.215999999999999</v>
      </c>
      <c r="P344" s="36">
        <v>-32.564</v>
      </c>
    </row>
    <row r="345" spans="1:16" x14ac:dyDescent="0.25">
      <c r="A345" s="27">
        <v>2022</v>
      </c>
      <c r="B345" s="27">
        <v>288308</v>
      </c>
      <c r="C345" s="35" t="s">
        <v>18</v>
      </c>
      <c r="D345" s="27" t="s">
        <v>2</v>
      </c>
      <c r="E345" s="36">
        <v>576.976</v>
      </c>
      <c r="F345" s="36">
        <v>116.80800000000001</v>
      </c>
      <c r="G345" s="36">
        <v>81.72</v>
      </c>
      <c r="H345" s="36">
        <v>62.951999999999998</v>
      </c>
      <c r="I345" s="36">
        <v>570.99199999999996</v>
      </c>
      <c r="J345" s="36">
        <v>509.84</v>
      </c>
      <c r="K345" s="36">
        <v>2491.38</v>
      </c>
      <c r="L345" s="36">
        <v>1187.9559999999999</v>
      </c>
      <c r="M345" s="36">
        <v>625.17600000000004</v>
      </c>
      <c r="N345" s="36">
        <v>269.45999999999998</v>
      </c>
      <c r="O345" s="36">
        <v>50.984000000000002</v>
      </c>
      <c r="P345" s="36">
        <v>160.036</v>
      </c>
    </row>
    <row r="346" spans="1:16" x14ac:dyDescent="0.25">
      <c r="A346" s="27">
        <v>2022</v>
      </c>
      <c r="B346" s="27">
        <v>288308</v>
      </c>
      <c r="C346" s="35" t="s">
        <v>18</v>
      </c>
      <c r="D346" s="27" t="s">
        <v>1</v>
      </c>
      <c r="E346" s="36">
        <v>1502.1759999999999</v>
      </c>
      <c r="F346" s="36">
        <v>287.80799999999999</v>
      </c>
      <c r="G346" s="36">
        <v>195.12</v>
      </c>
      <c r="H346" s="36">
        <v>143.952</v>
      </c>
      <c r="I346" s="36">
        <v>1426.992</v>
      </c>
      <c r="J346" s="36">
        <v>1279.8399999999999</v>
      </c>
      <c r="K346" s="36">
        <v>9622.8799999999992</v>
      </c>
      <c r="L346" s="36">
        <v>4221.8559999999998</v>
      </c>
      <c r="M346" s="36">
        <v>1369.376</v>
      </c>
      <c r="N346" s="36">
        <v>718.16</v>
      </c>
      <c r="O346" s="36">
        <v>111.98399999999999</v>
      </c>
      <c r="P346" s="36">
        <v>351.93599999999998</v>
      </c>
    </row>
    <row r="347" spans="1:16" x14ac:dyDescent="0.25">
      <c r="A347" s="27">
        <v>2022</v>
      </c>
      <c r="B347" s="27">
        <v>289007</v>
      </c>
      <c r="C347" s="35" t="s">
        <v>21</v>
      </c>
      <c r="D347" s="27" t="s">
        <v>4</v>
      </c>
      <c r="E347" s="36">
        <v>-109.7608</v>
      </c>
      <c r="F347" s="36">
        <v>-137.03120000000001</v>
      </c>
      <c r="G347" s="36">
        <v>-440.9144</v>
      </c>
      <c r="H347" s="36">
        <v>-62.900799999999997</v>
      </c>
      <c r="I347" s="36">
        <v>0</v>
      </c>
      <c r="J347" s="36">
        <v>-88.128799999999998</v>
      </c>
      <c r="K347" s="36">
        <v>-54.700800000000001</v>
      </c>
      <c r="L347" s="36">
        <v>-261.50240000000002</v>
      </c>
      <c r="M347" s="36">
        <v>-45.408800000000099</v>
      </c>
      <c r="N347" s="36">
        <v>0</v>
      </c>
      <c r="O347" s="36">
        <v>-124.02079999999999</v>
      </c>
      <c r="P347" s="36">
        <v>0</v>
      </c>
    </row>
    <row r="348" spans="1:16" x14ac:dyDescent="0.25">
      <c r="A348" s="27">
        <v>2022</v>
      </c>
      <c r="B348" s="27">
        <v>289007</v>
      </c>
      <c r="C348" s="35" t="s">
        <v>21</v>
      </c>
      <c r="D348" s="27" t="s">
        <v>2</v>
      </c>
      <c r="E348" s="36">
        <v>6.2392000000000003</v>
      </c>
      <c r="F348" s="36">
        <v>-21.031199999999998</v>
      </c>
      <c r="G348" s="36">
        <v>-382.9144</v>
      </c>
      <c r="H348" s="36">
        <v>-4.9008000000000003</v>
      </c>
      <c r="I348" s="36">
        <v>0</v>
      </c>
      <c r="J348" s="36">
        <v>-12.1288</v>
      </c>
      <c r="K348" s="36">
        <v>3.2991999999999999</v>
      </c>
      <c r="L348" s="36">
        <v>-29.502400000000002</v>
      </c>
      <c r="M348" s="36">
        <v>186.59119999999999</v>
      </c>
      <c r="N348" s="36">
        <v>0</v>
      </c>
      <c r="O348" s="36">
        <v>-66.020799999999994</v>
      </c>
      <c r="P348" s="36">
        <v>0</v>
      </c>
    </row>
    <row r="349" spans="1:16" x14ac:dyDescent="0.25">
      <c r="A349" s="27">
        <v>2022</v>
      </c>
      <c r="B349" s="27">
        <v>289007</v>
      </c>
      <c r="C349" s="35" t="s">
        <v>21</v>
      </c>
      <c r="D349" s="27" t="s">
        <v>1</v>
      </c>
      <c r="E349" s="36">
        <v>102.9392</v>
      </c>
      <c r="F349" s="36">
        <v>259.96879999999999</v>
      </c>
      <c r="G349" s="36">
        <v>1487.0856000000001</v>
      </c>
      <c r="H349" s="36">
        <v>29.0992</v>
      </c>
      <c r="I349" s="36">
        <v>0</v>
      </c>
      <c r="J349" s="36">
        <v>587.37120000000004</v>
      </c>
      <c r="K349" s="36">
        <v>18.699200000000001</v>
      </c>
      <c r="L349" s="36">
        <v>232.89760000000001</v>
      </c>
      <c r="M349" s="36">
        <v>1661.6912</v>
      </c>
      <c r="N349" s="36">
        <v>0</v>
      </c>
      <c r="O349" s="36">
        <v>207.97919999999999</v>
      </c>
      <c r="P349" s="36">
        <v>0</v>
      </c>
    </row>
    <row r="350" spans="1:16" x14ac:dyDescent="0.25">
      <c r="A350" s="27">
        <v>2022</v>
      </c>
      <c r="B350" s="27">
        <v>294766</v>
      </c>
      <c r="C350" s="35" t="s">
        <v>23</v>
      </c>
      <c r="D350" s="27" t="s">
        <v>4</v>
      </c>
      <c r="E350" s="36">
        <v>-250.82</v>
      </c>
      <c r="F350" s="36">
        <v>77.040000000000404</v>
      </c>
      <c r="G350" s="36">
        <v>-530.84</v>
      </c>
      <c r="H350" s="36">
        <v>-33.060000000000201</v>
      </c>
      <c r="I350" s="36">
        <v>356.32</v>
      </c>
      <c r="J350" s="36">
        <v>-209.34</v>
      </c>
      <c r="K350" s="36">
        <v>1134.92</v>
      </c>
      <c r="L350" s="36">
        <v>76.279999999999703</v>
      </c>
      <c r="M350" s="36">
        <v>-153.22</v>
      </c>
      <c r="N350" s="36">
        <v>-496.78</v>
      </c>
      <c r="O350" s="36">
        <v>55.459999999999702</v>
      </c>
      <c r="P350" s="36">
        <v>-81.159999999999897</v>
      </c>
    </row>
    <row r="351" spans="1:16" x14ac:dyDescent="0.25">
      <c r="A351" s="27">
        <v>2022</v>
      </c>
      <c r="B351" s="27">
        <v>294766</v>
      </c>
      <c r="C351" s="35" t="s">
        <v>23</v>
      </c>
      <c r="D351" s="27" t="s">
        <v>2</v>
      </c>
      <c r="E351" s="36">
        <v>186.68</v>
      </c>
      <c r="F351" s="36">
        <v>540.80000000000098</v>
      </c>
      <c r="G351" s="36">
        <v>227.92</v>
      </c>
      <c r="H351" s="36">
        <v>556.94000000000005</v>
      </c>
      <c r="I351" s="36">
        <v>1018.82</v>
      </c>
      <c r="J351" s="36">
        <v>400.66</v>
      </c>
      <c r="K351" s="36">
        <v>1447.42</v>
      </c>
      <c r="L351" s="36">
        <v>615.04</v>
      </c>
      <c r="M351" s="36">
        <v>436.78</v>
      </c>
      <c r="N351" s="36">
        <v>173.22</v>
      </c>
      <c r="O351" s="36">
        <v>515.46</v>
      </c>
      <c r="P351" s="36">
        <v>651.34</v>
      </c>
    </row>
    <row r="352" spans="1:16" x14ac:dyDescent="0.25">
      <c r="A352" s="27">
        <v>2022</v>
      </c>
      <c r="B352" s="27">
        <v>294766</v>
      </c>
      <c r="C352" s="35" t="s">
        <v>23</v>
      </c>
      <c r="D352" s="27" t="s">
        <v>1</v>
      </c>
      <c r="E352" s="36">
        <v>1120.08</v>
      </c>
      <c r="F352" s="36">
        <v>3244.8</v>
      </c>
      <c r="G352" s="36">
        <v>1367.52</v>
      </c>
      <c r="H352" s="36">
        <v>3341.64</v>
      </c>
      <c r="I352" s="36">
        <v>6112.92</v>
      </c>
      <c r="J352" s="36">
        <v>2403.96</v>
      </c>
      <c r="K352" s="36">
        <v>8684.52</v>
      </c>
      <c r="L352" s="36">
        <v>3690.24</v>
      </c>
      <c r="M352" s="36">
        <v>2620.6799999999998</v>
      </c>
      <c r="N352" s="36">
        <v>1039.32</v>
      </c>
      <c r="O352" s="36">
        <v>3092.76</v>
      </c>
      <c r="P352" s="36">
        <v>3908.04</v>
      </c>
    </row>
    <row r="353" spans="1:16" x14ac:dyDescent="0.25">
      <c r="A353" s="27">
        <v>2022</v>
      </c>
      <c r="B353" s="27">
        <v>298703</v>
      </c>
      <c r="C353" s="35" t="s">
        <v>18</v>
      </c>
      <c r="D353" s="27" t="s">
        <v>4</v>
      </c>
      <c r="E353" s="36">
        <v>357.61999999999898</v>
      </c>
      <c r="F353" s="36">
        <v>539.44000000000005</v>
      </c>
      <c r="G353" s="36">
        <v>343.48</v>
      </c>
      <c r="H353" s="36">
        <v>1246.56</v>
      </c>
      <c r="I353" s="36">
        <v>1290.92</v>
      </c>
      <c r="J353" s="36">
        <v>2371.16</v>
      </c>
      <c r="K353" s="36">
        <v>779.7</v>
      </c>
      <c r="L353" s="36">
        <v>482.38</v>
      </c>
      <c r="M353" s="36">
        <v>1461.76</v>
      </c>
      <c r="N353" s="36">
        <v>2009.38</v>
      </c>
      <c r="O353" s="36">
        <v>971.75999999999897</v>
      </c>
      <c r="P353" s="36">
        <v>697.4</v>
      </c>
    </row>
    <row r="354" spans="1:16" x14ac:dyDescent="0.25">
      <c r="A354" s="27">
        <v>2022</v>
      </c>
      <c r="B354" s="27">
        <v>298703</v>
      </c>
      <c r="C354" s="35" t="s">
        <v>18</v>
      </c>
      <c r="D354" s="27" t="s">
        <v>2</v>
      </c>
      <c r="E354" s="36">
        <v>1198.42</v>
      </c>
      <c r="F354" s="36">
        <v>1167.8399999999999</v>
      </c>
      <c r="G354" s="36">
        <v>909.88</v>
      </c>
      <c r="H354" s="36">
        <v>2173.56</v>
      </c>
      <c r="I354" s="36">
        <v>2069.7199999999998</v>
      </c>
      <c r="J354" s="36">
        <v>3158.76</v>
      </c>
      <c r="K354" s="36">
        <v>1472.3</v>
      </c>
      <c r="L354" s="36">
        <v>1239.18</v>
      </c>
      <c r="M354" s="36">
        <v>2394.2600000000002</v>
      </c>
      <c r="N354" s="36">
        <v>2793.68</v>
      </c>
      <c r="O354" s="36">
        <v>1885.56</v>
      </c>
      <c r="P354" s="36">
        <v>1468.5</v>
      </c>
    </row>
    <row r="355" spans="1:16" x14ac:dyDescent="0.25">
      <c r="A355" s="27">
        <v>2022</v>
      </c>
      <c r="B355" s="27">
        <v>298703</v>
      </c>
      <c r="C355" s="35" t="s">
        <v>18</v>
      </c>
      <c r="D355" s="27" t="s">
        <v>1</v>
      </c>
      <c r="E355" s="36">
        <v>7190.52</v>
      </c>
      <c r="F355" s="36">
        <v>7007.04</v>
      </c>
      <c r="G355" s="36">
        <v>5459.28</v>
      </c>
      <c r="H355" s="36">
        <v>13041.36</v>
      </c>
      <c r="I355" s="36">
        <v>12418.32</v>
      </c>
      <c r="J355" s="36">
        <v>18952.560000000001</v>
      </c>
      <c r="K355" s="36">
        <v>8833.7999999999993</v>
      </c>
      <c r="L355" s="36">
        <v>7435.08</v>
      </c>
      <c r="M355" s="36">
        <v>14365.56</v>
      </c>
      <c r="N355" s="36">
        <v>16762.080000000002</v>
      </c>
      <c r="O355" s="36">
        <v>11313.36</v>
      </c>
      <c r="P355" s="36">
        <v>8811</v>
      </c>
    </row>
    <row r="356" spans="1:16" x14ac:dyDescent="0.25">
      <c r="A356" s="27">
        <v>2022</v>
      </c>
      <c r="B356" s="27">
        <v>302233</v>
      </c>
      <c r="C356" s="35" t="s">
        <v>21</v>
      </c>
      <c r="D356" s="27" t="s">
        <v>4</v>
      </c>
      <c r="E356" s="36">
        <v>217.84</v>
      </c>
      <c r="F356" s="36">
        <v>649.67999999999995</v>
      </c>
      <c r="G356" s="36">
        <v>544.66</v>
      </c>
      <c r="H356" s="36">
        <v>17.3</v>
      </c>
      <c r="I356" s="36">
        <v>-65.680000000000007</v>
      </c>
      <c r="J356" s="36">
        <v>1027</v>
      </c>
      <c r="K356" s="36">
        <v>-51.000000000000099</v>
      </c>
      <c r="L356" s="36">
        <v>93.739999999999895</v>
      </c>
      <c r="M356" s="36">
        <v>-170.7</v>
      </c>
      <c r="N356" s="36">
        <v>91.46</v>
      </c>
      <c r="O356" s="36">
        <v>42.6799999999999</v>
      </c>
      <c r="P356" s="36">
        <v>690.96</v>
      </c>
    </row>
    <row r="357" spans="1:16" x14ac:dyDescent="0.25">
      <c r="A357" s="27">
        <v>2022</v>
      </c>
      <c r="B357" s="27">
        <v>302233</v>
      </c>
      <c r="C357" s="35" t="s">
        <v>21</v>
      </c>
      <c r="D357" s="27" t="s">
        <v>2</v>
      </c>
      <c r="E357" s="36">
        <v>591.84</v>
      </c>
      <c r="F357" s="36">
        <v>951.68</v>
      </c>
      <c r="G357" s="36">
        <v>866.66</v>
      </c>
      <c r="H357" s="36">
        <v>143.30000000000001</v>
      </c>
      <c r="I357" s="36">
        <v>176.32</v>
      </c>
      <c r="J357" s="36">
        <v>1269</v>
      </c>
      <c r="K357" s="36">
        <v>243</v>
      </c>
      <c r="L357" s="36">
        <v>293.74</v>
      </c>
      <c r="M357" s="36">
        <v>125.3</v>
      </c>
      <c r="N357" s="36">
        <v>393.46</v>
      </c>
      <c r="O357" s="36">
        <v>340.68</v>
      </c>
      <c r="P357" s="36">
        <v>1300.96</v>
      </c>
    </row>
    <row r="358" spans="1:16" x14ac:dyDescent="0.25">
      <c r="A358" s="27">
        <v>2022</v>
      </c>
      <c r="B358" s="27">
        <v>302233</v>
      </c>
      <c r="C358" s="35" t="s">
        <v>20</v>
      </c>
      <c r="D358" s="27" t="s">
        <v>4</v>
      </c>
      <c r="E358" s="36">
        <v>645.31999999999903</v>
      </c>
      <c r="F358" s="36">
        <v>431.8</v>
      </c>
      <c r="G358" s="36">
        <v>-5.0400000000002203</v>
      </c>
      <c r="H358" s="36">
        <v>65.320000000000206</v>
      </c>
      <c r="I358" s="36">
        <v>1831.56</v>
      </c>
      <c r="J358" s="36">
        <v>877.88</v>
      </c>
      <c r="K358" s="36">
        <v>533.39999999999895</v>
      </c>
      <c r="L358" s="36">
        <v>678.54</v>
      </c>
      <c r="M358" s="36">
        <v>1243.76</v>
      </c>
      <c r="N358" s="36">
        <v>455.76</v>
      </c>
      <c r="O358" s="36">
        <v>117.74</v>
      </c>
      <c r="P358" s="36">
        <v>1284.72</v>
      </c>
    </row>
    <row r="359" spans="1:16" x14ac:dyDescent="0.25">
      <c r="A359" s="27">
        <v>2022</v>
      </c>
      <c r="B359" s="27">
        <v>302233</v>
      </c>
      <c r="C359" s="35" t="s">
        <v>20</v>
      </c>
      <c r="D359" s="27" t="s">
        <v>2</v>
      </c>
      <c r="E359" s="36">
        <v>1457.72</v>
      </c>
      <c r="F359" s="36">
        <v>1389.4</v>
      </c>
      <c r="G359" s="36">
        <v>656.16</v>
      </c>
      <c r="H359" s="36">
        <v>646.12</v>
      </c>
      <c r="I359" s="36">
        <v>2819.16</v>
      </c>
      <c r="J359" s="36">
        <v>1602.68</v>
      </c>
      <c r="K359" s="36">
        <v>970.19999999999902</v>
      </c>
      <c r="L359" s="36">
        <v>1637.34</v>
      </c>
      <c r="M359" s="36">
        <v>1919.36</v>
      </c>
      <c r="N359" s="36">
        <v>1131.3599999999999</v>
      </c>
      <c r="O359" s="36">
        <v>790.94</v>
      </c>
      <c r="P359" s="36">
        <v>2028.72</v>
      </c>
    </row>
    <row r="360" spans="1:16" x14ac:dyDescent="0.25">
      <c r="A360" s="27">
        <v>2022</v>
      </c>
      <c r="B360" s="27">
        <v>302233</v>
      </c>
      <c r="C360" s="35" t="s">
        <v>21</v>
      </c>
      <c r="D360" s="27" t="s">
        <v>1</v>
      </c>
      <c r="E360" s="36">
        <v>3551.04</v>
      </c>
      <c r="F360" s="36">
        <v>5710.08</v>
      </c>
      <c r="G360" s="36">
        <v>5199.96</v>
      </c>
      <c r="H360" s="36">
        <v>859.8</v>
      </c>
      <c r="I360" s="36">
        <v>1057.92</v>
      </c>
      <c r="J360" s="36">
        <v>7614</v>
      </c>
      <c r="K360" s="36">
        <v>1458</v>
      </c>
      <c r="L360" s="36">
        <v>1762.44</v>
      </c>
      <c r="M360" s="36">
        <v>751.8</v>
      </c>
      <c r="N360" s="36">
        <v>2360.7600000000002</v>
      </c>
      <c r="O360" s="36">
        <v>2044.08</v>
      </c>
      <c r="P360" s="36">
        <v>7805.76</v>
      </c>
    </row>
    <row r="361" spans="1:16" x14ac:dyDescent="0.25">
      <c r="A361" s="27">
        <v>2022</v>
      </c>
      <c r="B361" s="27">
        <v>302233</v>
      </c>
      <c r="C361" s="35" t="s">
        <v>20</v>
      </c>
      <c r="D361" s="27" t="s">
        <v>1</v>
      </c>
      <c r="E361" s="36">
        <v>8746.32</v>
      </c>
      <c r="F361" s="36">
        <v>8336.4</v>
      </c>
      <c r="G361" s="36">
        <v>3936.96</v>
      </c>
      <c r="H361" s="36">
        <v>3876.72</v>
      </c>
      <c r="I361" s="36">
        <v>16914.96</v>
      </c>
      <c r="J361" s="36">
        <v>9616.08</v>
      </c>
      <c r="K361" s="36">
        <v>5821.2</v>
      </c>
      <c r="L361" s="36">
        <v>9824.0400000000009</v>
      </c>
      <c r="M361" s="36">
        <v>11516.16</v>
      </c>
      <c r="N361" s="36">
        <v>6788.16</v>
      </c>
      <c r="O361" s="36">
        <v>4745.6400000000003</v>
      </c>
      <c r="P361" s="36">
        <v>12172.32</v>
      </c>
    </row>
    <row r="362" spans="1:16" x14ac:dyDescent="0.25">
      <c r="A362" s="27">
        <v>2022</v>
      </c>
      <c r="B362" s="27">
        <v>303477</v>
      </c>
      <c r="C362" s="35" t="s">
        <v>21</v>
      </c>
      <c r="D362" s="27" t="s">
        <v>4</v>
      </c>
      <c r="E362" s="36">
        <v>5980.3023999999996</v>
      </c>
      <c r="F362" s="36">
        <v>11161.075999999999</v>
      </c>
      <c r="G362" s="36">
        <v>4059.864</v>
      </c>
      <c r="H362" s="36">
        <v>17818.9352</v>
      </c>
      <c r="I362" s="36">
        <v>11635.713599999999</v>
      </c>
      <c r="J362" s="36">
        <v>9930.9207999999999</v>
      </c>
      <c r="K362" s="36">
        <v>6233.1016</v>
      </c>
      <c r="L362" s="36">
        <v>9078.6440000000002</v>
      </c>
      <c r="M362" s="36">
        <v>8453.0912000000008</v>
      </c>
      <c r="N362" s="36">
        <v>7966.8176000000003</v>
      </c>
      <c r="O362" s="36">
        <v>20945.6008</v>
      </c>
      <c r="P362" s="36">
        <v>16482.374400000001</v>
      </c>
    </row>
    <row r="363" spans="1:16" x14ac:dyDescent="0.25">
      <c r="A363" s="27">
        <v>2022</v>
      </c>
      <c r="B363" s="27">
        <v>303477</v>
      </c>
      <c r="C363" s="35" t="s">
        <v>21</v>
      </c>
      <c r="D363" s="27" t="s">
        <v>2</v>
      </c>
      <c r="E363" s="36">
        <v>6250.3023999999996</v>
      </c>
      <c r="F363" s="36">
        <v>11505.075999999999</v>
      </c>
      <c r="G363" s="36">
        <v>4276.8639999999996</v>
      </c>
      <c r="H363" s="36">
        <v>18128.9352</v>
      </c>
      <c r="I363" s="36">
        <v>11997.713599999999</v>
      </c>
      <c r="J363" s="36">
        <v>10285.9208</v>
      </c>
      <c r="K363" s="36">
        <v>6376.1016</v>
      </c>
      <c r="L363" s="36">
        <v>9285.6440000000002</v>
      </c>
      <c r="M363" s="36">
        <v>8848.0912000000008</v>
      </c>
      <c r="N363" s="36">
        <v>8251.8176000000003</v>
      </c>
      <c r="O363" s="36">
        <v>21517.6008</v>
      </c>
      <c r="P363" s="36">
        <v>16838.374400000001</v>
      </c>
    </row>
    <row r="364" spans="1:16" x14ac:dyDescent="0.25">
      <c r="A364" s="27">
        <v>2022</v>
      </c>
      <c r="B364" s="27">
        <v>303477</v>
      </c>
      <c r="C364" s="35" t="s">
        <v>21</v>
      </c>
      <c r="D364" s="27" t="s">
        <v>1</v>
      </c>
      <c r="E364" s="36">
        <v>18492.902399999999</v>
      </c>
      <c r="F364" s="36">
        <v>31194.576000000001</v>
      </c>
      <c r="G364" s="36">
        <v>10518.564</v>
      </c>
      <c r="H364" s="36">
        <v>50238.535199999998</v>
      </c>
      <c r="I364" s="36">
        <v>31478.613600000001</v>
      </c>
      <c r="J364" s="36">
        <v>27264.820800000001</v>
      </c>
      <c r="K364" s="36">
        <v>15494.0016</v>
      </c>
      <c r="L364" s="36">
        <v>20272.644</v>
      </c>
      <c r="M364" s="36">
        <v>23695.2912</v>
      </c>
      <c r="N364" s="36">
        <v>21863.2176</v>
      </c>
      <c r="O364" s="36">
        <v>55173.400800000003</v>
      </c>
      <c r="P364" s="36">
        <v>44000.174400000004</v>
      </c>
    </row>
    <row r="365" spans="1:16" x14ac:dyDescent="0.25">
      <c r="A365" s="27">
        <v>2022</v>
      </c>
      <c r="B365" s="27">
        <v>304909</v>
      </c>
      <c r="C365" s="35" t="s">
        <v>22</v>
      </c>
      <c r="D365" s="27" t="s">
        <v>4</v>
      </c>
      <c r="E365" s="36">
        <v>16.568000000000001</v>
      </c>
      <c r="F365" s="36">
        <v>99.587999999999994</v>
      </c>
      <c r="G365" s="36">
        <v>485.69200000000001</v>
      </c>
      <c r="H365" s="36">
        <v>77.352000000000004</v>
      </c>
      <c r="I365" s="36">
        <v>0</v>
      </c>
      <c r="J365" s="36">
        <v>0</v>
      </c>
      <c r="K365" s="36">
        <v>-33.463999999999999</v>
      </c>
      <c r="L365" s="36">
        <v>0</v>
      </c>
      <c r="M365" s="36">
        <v>0</v>
      </c>
      <c r="N365" s="36">
        <v>-27.38</v>
      </c>
      <c r="O365" s="36">
        <v>0</v>
      </c>
      <c r="P365" s="36">
        <v>0</v>
      </c>
    </row>
    <row r="366" spans="1:16" x14ac:dyDescent="0.25">
      <c r="A366" s="27">
        <v>2022</v>
      </c>
      <c r="B366" s="27">
        <v>304909</v>
      </c>
      <c r="C366" s="35" t="s">
        <v>22</v>
      </c>
      <c r="D366" s="27" t="s">
        <v>2</v>
      </c>
      <c r="E366" s="36">
        <v>82.968000000000004</v>
      </c>
      <c r="F366" s="36">
        <v>300.988</v>
      </c>
      <c r="G366" s="36">
        <v>618.49199999999996</v>
      </c>
      <c r="H366" s="36">
        <v>145.952</v>
      </c>
      <c r="I366" s="36">
        <v>0</v>
      </c>
      <c r="J366" s="36">
        <v>0</v>
      </c>
      <c r="K366" s="36">
        <v>99.335999999999999</v>
      </c>
      <c r="L366" s="36">
        <v>0</v>
      </c>
      <c r="M366" s="36">
        <v>0</v>
      </c>
      <c r="N366" s="36">
        <v>107.62</v>
      </c>
      <c r="O366" s="36">
        <v>0</v>
      </c>
      <c r="P366" s="36">
        <v>0</v>
      </c>
    </row>
    <row r="367" spans="1:16" x14ac:dyDescent="0.25">
      <c r="A367" s="27">
        <v>2022</v>
      </c>
      <c r="B367" s="27">
        <v>304909</v>
      </c>
      <c r="C367" s="35" t="s">
        <v>22</v>
      </c>
      <c r="D367" s="27" t="s">
        <v>1</v>
      </c>
      <c r="E367" s="36">
        <v>239.96799999999999</v>
      </c>
      <c r="F367" s="36">
        <v>769.48800000000006</v>
      </c>
      <c r="G367" s="36">
        <v>1374.192</v>
      </c>
      <c r="H367" s="36">
        <v>399.952</v>
      </c>
      <c r="I367" s="36">
        <v>0</v>
      </c>
      <c r="J367" s="36">
        <v>0</v>
      </c>
      <c r="K367" s="36">
        <v>300.73599999999999</v>
      </c>
      <c r="L367" s="36">
        <v>0</v>
      </c>
      <c r="M367" s="36">
        <v>0</v>
      </c>
      <c r="N367" s="36">
        <v>321.52</v>
      </c>
      <c r="O367" s="36">
        <v>0</v>
      </c>
      <c r="P367" s="36">
        <v>0</v>
      </c>
    </row>
    <row r="368" spans="1:16" x14ac:dyDescent="0.25">
      <c r="A368" s="27">
        <v>2022</v>
      </c>
      <c r="B368" s="27">
        <v>308218</v>
      </c>
      <c r="C368" s="35" t="s">
        <v>19</v>
      </c>
      <c r="D368" s="27" t="s">
        <v>4</v>
      </c>
      <c r="E368" s="36">
        <v>450.8</v>
      </c>
      <c r="F368" s="36">
        <v>-64.203999999999994</v>
      </c>
      <c r="G368" s="36">
        <v>274.59399999999999</v>
      </c>
      <c r="H368" s="36">
        <v>-4.9400000000000102</v>
      </c>
      <c r="I368" s="36">
        <v>-3.8319999999999901</v>
      </c>
      <c r="J368" s="36">
        <v>42.436</v>
      </c>
      <c r="K368" s="36">
        <v>2.0019999999999998</v>
      </c>
      <c r="L368" s="36">
        <v>356.39400000000001</v>
      </c>
      <c r="M368" s="36">
        <v>195.79599999999999</v>
      </c>
      <c r="N368" s="36">
        <v>-128.422</v>
      </c>
      <c r="O368" s="36">
        <v>249.45599999999999</v>
      </c>
      <c r="P368" s="36">
        <v>0</v>
      </c>
    </row>
    <row r="369" spans="1:16" x14ac:dyDescent="0.25">
      <c r="A369" s="27">
        <v>2022</v>
      </c>
      <c r="B369" s="27">
        <v>308218</v>
      </c>
      <c r="C369" s="35" t="s">
        <v>19</v>
      </c>
      <c r="D369" s="27" t="s">
        <v>2</v>
      </c>
      <c r="E369" s="36">
        <v>616.29999999999995</v>
      </c>
      <c r="F369" s="36">
        <v>167.49600000000001</v>
      </c>
      <c r="G369" s="36">
        <v>440.09399999999999</v>
      </c>
      <c r="H369" s="36">
        <v>127.46</v>
      </c>
      <c r="I369" s="36">
        <v>95.468000000000004</v>
      </c>
      <c r="J369" s="36">
        <v>207.93600000000001</v>
      </c>
      <c r="K369" s="36">
        <v>134.40199999999999</v>
      </c>
      <c r="L369" s="36">
        <v>488.79399999999998</v>
      </c>
      <c r="M369" s="36">
        <v>295.096</v>
      </c>
      <c r="N369" s="36">
        <v>103.27800000000001</v>
      </c>
      <c r="O369" s="36">
        <v>414.95600000000002</v>
      </c>
      <c r="P369" s="36">
        <v>0</v>
      </c>
    </row>
    <row r="370" spans="1:16" x14ac:dyDescent="0.25">
      <c r="A370" s="27">
        <v>2022</v>
      </c>
      <c r="B370" s="27">
        <v>308218</v>
      </c>
      <c r="C370" s="35" t="s">
        <v>19</v>
      </c>
      <c r="D370" s="27" t="s">
        <v>1</v>
      </c>
      <c r="E370" s="36">
        <v>1583.8</v>
      </c>
      <c r="F370" s="36">
        <v>575.89599999999996</v>
      </c>
      <c r="G370" s="36">
        <v>1518.944</v>
      </c>
      <c r="H370" s="36">
        <v>303.95999999999998</v>
      </c>
      <c r="I370" s="36">
        <v>271.96800000000002</v>
      </c>
      <c r="J370" s="36">
        <v>511.93599999999998</v>
      </c>
      <c r="K370" s="36">
        <v>325.55200000000002</v>
      </c>
      <c r="L370" s="36">
        <v>1503.7439999999999</v>
      </c>
      <c r="M370" s="36">
        <v>740.69600000000003</v>
      </c>
      <c r="N370" s="36">
        <v>303.12799999999999</v>
      </c>
      <c r="O370" s="36">
        <v>943.85599999999999</v>
      </c>
      <c r="P370" s="36">
        <v>0</v>
      </c>
    </row>
    <row r="371" spans="1:16" x14ac:dyDescent="0.25">
      <c r="A371" s="27">
        <v>2022</v>
      </c>
      <c r="B371" s="27">
        <v>309059</v>
      </c>
      <c r="C371" s="35" t="s">
        <v>19</v>
      </c>
      <c r="D371" s="27" t="s">
        <v>4</v>
      </c>
      <c r="E371" s="36">
        <v>461.358</v>
      </c>
      <c r="F371" s="36">
        <v>357.404</v>
      </c>
      <c r="G371" s="36">
        <v>60.403999999999698</v>
      </c>
      <c r="H371" s="36">
        <v>-53.741999999999997</v>
      </c>
      <c r="I371" s="36">
        <v>513.678</v>
      </c>
      <c r="J371" s="36">
        <v>-41.666000000000103</v>
      </c>
      <c r="K371" s="36">
        <v>312.21600000000001</v>
      </c>
      <c r="L371" s="36">
        <v>-55.542000000000002</v>
      </c>
      <c r="M371" s="36">
        <v>155.28</v>
      </c>
      <c r="N371" s="36">
        <v>-14.6120000000001</v>
      </c>
      <c r="O371" s="36">
        <v>351.80599999999998</v>
      </c>
      <c r="P371" s="36">
        <v>-63.811999999999998</v>
      </c>
    </row>
    <row r="372" spans="1:16" x14ac:dyDescent="0.25">
      <c r="A372" s="27">
        <v>2022</v>
      </c>
      <c r="B372" s="27">
        <v>309059</v>
      </c>
      <c r="C372" s="35" t="s">
        <v>19</v>
      </c>
      <c r="D372" s="27" t="s">
        <v>2</v>
      </c>
      <c r="E372" s="36">
        <v>1010.758</v>
      </c>
      <c r="F372" s="36">
        <v>489.80399999999997</v>
      </c>
      <c r="G372" s="36">
        <v>192.804</v>
      </c>
      <c r="H372" s="36">
        <v>78.658000000000001</v>
      </c>
      <c r="I372" s="36">
        <v>844.678</v>
      </c>
      <c r="J372" s="36">
        <v>355.53399999999999</v>
      </c>
      <c r="K372" s="36">
        <v>795.41600000000005</v>
      </c>
      <c r="L372" s="36">
        <v>76.858000000000004</v>
      </c>
      <c r="M372" s="36">
        <v>552.48</v>
      </c>
      <c r="N372" s="36">
        <v>183.988</v>
      </c>
      <c r="O372" s="36">
        <v>682.80600000000004</v>
      </c>
      <c r="P372" s="36">
        <v>134.78800000000001</v>
      </c>
    </row>
    <row r="373" spans="1:16" x14ac:dyDescent="0.25">
      <c r="A373" s="27">
        <v>2022</v>
      </c>
      <c r="B373" s="27">
        <v>309059</v>
      </c>
      <c r="C373" s="35" t="s">
        <v>19</v>
      </c>
      <c r="D373" s="27" t="s">
        <v>1</v>
      </c>
      <c r="E373" s="36">
        <v>3481.058</v>
      </c>
      <c r="F373" s="36">
        <v>1567.8040000000001</v>
      </c>
      <c r="G373" s="36">
        <v>2463.8040000000001</v>
      </c>
      <c r="H373" s="36">
        <v>265.95800000000003</v>
      </c>
      <c r="I373" s="36">
        <v>2659.6779999999999</v>
      </c>
      <c r="J373" s="36">
        <v>1450.134</v>
      </c>
      <c r="K373" s="36">
        <v>3803.0160000000001</v>
      </c>
      <c r="L373" s="36">
        <v>211.358</v>
      </c>
      <c r="M373" s="36">
        <v>1522.78</v>
      </c>
      <c r="N373" s="36">
        <v>634.08799999999997</v>
      </c>
      <c r="O373" s="36">
        <v>3202.9059999999999</v>
      </c>
      <c r="P373" s="36">
        <v>361.08800000000002</v>
      </c>
    </row>
    <row r="374" spans="1:16" x14ac:dyDescent="0.25">
      <c r="A374" s="27">
        <v>2022</v>
      </c>
      <c r="B374" s="27">
        <v>309319</v>
      </c>
      <c r="C374" s="35" t="s">
        <v>19</v>
      </c>
      <c r="D374" s="27" t="s">
        <v>4</v>
      </c>
      <c r="E374" s="36">
        <v>401.99200000000002</v>
      </c>
      <c r="F374" s="36">
        <v>341.99200000000002</v>
      </c>
      <c r="G374" s="36">
        <v>-103.548</v>
      </c>
      <c r="H374" s="36">
        <v>-107.348</v>
      </c>
      <c r="I374" s="36">
        <v>-29.648</v>
      </c>
      <c r="J374" s="36">
        <v>312.73200000000003</v>
      </c>
      <c r="K374" s="36">
        <v>-47.432000000000002</v>
      </c>
      <c r="L374" s="36">
        <v>-122.164</v>
      </c>
      <c r="M374" s="36">
        <v>-141.608</v>
      </c>
      <c r="N374" s="36">
        <v>283.29199999999997</v>
      </c>
      <c r="O374" s="36">
        <v>131.49199999999999</v>
      </c>
      <c r="P374" s="36">
        <v>-181.38</v>
      </c>
    </row>
    <row r="375" spans="1:16" x14ac:dyDescent="0.25">
      <c r="A375" s="27">
        <v>2022</v>
      </c>
      <c r="B375" s="27">
        <v>309319</v>
      </c>
      <c r="C375" s="35" t="s">
        <v>19</v>
      </c>
      <c r="D375" s="27" t="s">
        <v>2</v>
      </c>
      <c r="E375" s="36">
        <v>666.79200000000003</v>
      </c>
      <c r="F375" s="36">
        <v>606.79200000000003</v>
      </c>
      <c r="G375" s="36">
        <v>95.052000000000007</v>
      </c>
      <c r="H375" s="36">
        <v>91.251999999999995</v>
      </c>
      <c r="I375" s="36">
        <v>168.952</v>
      </c>
      <c r="J375" s="36">
        <v>643.73199999999997</v>
      </c>
      <c r="K375" s="36">
        <v>84.968000000000004</v>
      </c>
      <c r="L375" s="36">
        <v>142.636</v>
      </c>
      <c r="M375" s="36">
        <v>123.19199999999999</v>
      </c>
      <c r="N375" s="36">
        <v>548.09199999999998</v>
      </c>
      <c r="O375" s="36">
        <v>416.09199999999998</v>
      </c>
      <c r="P375" s="36">
        <v>149.62</v>
      </c>
    </row>
    <row r="376" spans="1:16" x14ac:dyDescent="0.25">
      <c r="A376" s="27">
        <v>2022</v>
      </c>
      <c r="B376" s="27">
        <v>309319</v>
      </c>
      <c r="C376" s="35" t="s">
        <v>19</v>
      </c>
      <c r="D376" s="27" t="s">
        <v>1</v>
      </c>
      <c r="E376" s="36">
        <v>1487.7919999999999</v>
      </c>
      <c r="F376" s="36">
        <v>1567.7919999999999</v>
      </c>
      <c r="G376" s="36">
        <v>321.55200000000002</v>
      </c>
      <c r="H376" s="36">
        <v>259.15199999999999</v>
      </c>
      <c r="I376" s="36">
        <v>415.952</v>
      </c>
      <c r="J376" s="36">
        <v>1442.8320000000001</v>
      </c>
      <c r="K376" s="36">
        <v>271.96800000000002</v>
      </c>
      <c r="L376" s="36">
        <v>396.73599999999999</v>
      </c>
      <c r="M376" s="36">
        <v>358.19200000000001</v>
      </c>
      <c r="N376" s="36">
        <v>1266.992</v>
      </c>
      <c r="O376" s="36">
        <v>1166.192</v>
      </c>
      <c r="P376" s="36">
        <v>414.32</v>
      </c>
    </row>
    <row r="377" spans="1:16" x14ac:dyDescent="0.25">
      <c r="A377" s="27">
        <v>2022</v>
      </c>
      <c r="B377" s="27">
        <v>309592</v>
      </c>
      <c r="C377" s="35" t="s">
        <v>18</v>
      </c>
      <c r="D377" s="27" t="s">
        <v>2</v>
      </c>
      <c r="E377" s="36">
        <v>0</v>
      </c>
      <c r="F377" s="36">
        <v>0</v>
      </c>
      <c r="G377" s="36">
        <v>0</v>
      </c>
      <c r="H377" s="36">
        <v>0</v>
      </c>
      <c r="I377" s="36">
        <v>0</v>
      </c>
      <c r="J377" s="36">
        <v>0</v>
      </c>
      <c r="K377" s="36">
        <v>0</v>
      </c>
      <c r="L377" s="36">
        <v>196.87200000000001</v>
      </c>
      <c r="M377" s="36">
        <v>244.66</v>
      </c>
      <c r="N377" s="36">
        <v>73.968000000000004</v>
      </c>
      <c r="O377" s="36">
        <v>45.968000000000004</v>
      </c>
      <c r="P377" s="36">
        <v>211.93600000000001</v>
      </c>
    </row>
    <row r="378" spans="1:16" x14ac:dyDescent="0.25">
      <c r="A378" s="27">
        <v>2022</v>
      </c>
      <c r="B378" s="27">
        <v>309592</v>
      </c>
      <c r="C378" s="35" t="s">
        <v>18</v>
      </c>
      <c r="D378" s="27" t="s">
        <v>4</v>
      </c>
      <c r="E378" s="36">
        <v>0</v>
      </c>
      <c r="F378" s="36">
        <v>0</v>
      </c>
      <c r="G378" s="36">
        <v>0</v>
      </c>
      <c r="H378" s="36">
        <v>0</v>
      </c>
      <c r="I378" s="36">
        <v>0</v>
      </c>
      <c r="J378" s="36">
        <v>0</v>
      </c>
      <c r="K378" s="36">
        <v>0</v>
      </c>
      <c r="L378" s="36">
        <v>-59.928000000000097</v>
      </c>
      <c r="M378" s="36">
        <v>-12.1400000000001</v>
      </c>
      <c r="N378" s="36">
        <v>-54.432000000000002</v>
      </c>
      <c r="O378" s="36">
        <v>-18.231999999999999</v>
      </c>
      <c r="P378" s="36">
        <v>19.335999999999899</v>
      </c>
    </row>
    <row r="379" spans="1:16" x14ac:dyDescent="0.25">
      <c r="A379" s="27">
        <v>2022</v>
      </c>
      <c r="B379" s="27">
        <v>309592</v>
      </c>
      <c r="C379" s="35" t="s">
        <v>18</v>
      </c>
      <c r="D379" s="27" t="s">
        <v>1</v>
      </c>
      <c r="E379" s="36">
        <v>0</v>
      </c>
      <c r="F379" s="36">
        <v>0</v>
      </c>
      <c r="G379" s="36">
        <v>0</v>
      </c>
      <c r="H379" s="36">
        <v>0</v>
      </c>
      <c r="I379" s="36">
        <v>0</v>
      </c>
      <c r="J379" s="36">
        <v>0</v>
      </c>
      <c r="K379" s="36">
        <v>0</v>
      </c>
      <c r="L379" s="36">
        <v>620.67200000000003</v>
      </c>
      <c r="M379" s="36">
        <v>753.36</v>
      </c>
      <c r="N379" s="36">
        <v>271.96800000000002</v>
      </c>
      <c r="O379" s="36">
        <v>319.96800000000002</v>
      </c>
      <c r="P379" s="36">
        <v>511.93599999999998</v>
      </c>
    </row>
    <row r="380" spans="1:16" x14ac:dyDescent="0.25">
      <c r="A380" s="27">
        <v>2022</v>
      </c>
      <c r="B380" s="27">
        <v>310640</v>
      </c>
      <c r="C380" s="35" t="s">
        <v>21</v>
      </c>
      <c r="D380" s="27" t="s">
        <v>4</v>
      </c>
      <c r="E380" s="36">
        <v>-3.0159999999999898</v>
      </c>
      <c r="F380" s="36">
        <v>-56.448</v>
      </c>
      <c r="G380" s="36">
        <v>0</v>
      </c>
      <c r="H380" s="36">
        <v>69.760000000000005</v>
      </c>
      <c r="I380" s="36">
        <v>-14.032</v>
      </c>
      <c r="J380" s="36">
        <v>444.82400000000001</v>
      </c>
      <c r="K380" s="36">
        <v>36.951999999999998</v>
      </c>
      <c r="L380" s="36">
        <v>1487.492</v>
      </c>
      <c r="M380" s="36">
        <v>0</v>
      </c>
      <c r="N380" s="36">
        <v>36.951999999999998</v>
      </c>
      <c r="O380" s="36">
        <v>-57.247999999999998</v>
      </c>
      <c r="P380" s="36">
        <v>0</v>
      </c>
    </row>
    <row r="381" spans="1:16" x14ac:dyDescent="0.25">
      <c r="A381" s="27">
        <v>2022</v>
      </c>
      <c r="B381" s="27">
        <v>310640</v>
      </c>
      <c r="C381" s="35" t="s">
        <v>21</v>
      </c>
      <c r="D381" s="27" t="s">
        <v>2</v>
      </c>
      <c r="E381" s="36">
        <v>54.984000000000002</v>
      </c>
      <c r="F381" s="36">
        <v>59.552</v>
      </c>
      <c r="G381" s="36">
        <v>0</v>
      </c>
      <c r="H381" s="36">
        <v>301.76</v>
      </c>
      <c r="I381" s="36">
        <v>101.968</v>
      </c>
      <c r="J381" s="36">
        <v>560.82399999999996</v>
      </c>
      <c r="K381" s="36">
        <v>152.952</v>
      </c>
      <c r="L381" s="36">
        <v>1737.492</v>
      </c>
      <c r="M381" s="36">
        <v>0</v>
      </c>
      <c r="N381" s="36">
        <v>152.952</v>
      </c>
      <c r="O381" s="36">
        <v>58.752000000000002</v>
      </c>
      <c r="P381" s="36">
        <v>0</v>
      </c>
    </row>
    <row r="382" spans="1:16" x14ac:dyDescent="0.25">
      <c r="A382" s="27">
        <v>2022</v>
      </c>
      <c r="B382" s="27">
        <v>310640</v>
      </c>
      <c r="C382" s="35" t="s">
        <v>21</v>
      </c>
      <c r="D382" s="27" t="s">
        <v>1</v>
      </c>
      <c r="E382" s="36">
        <v>143.98400000000001</v>
      </c>
      <c r="F382" s="36">
        <v>134.352</v>
      </c>
      <c r="G382" s="36">
        <v>0</v>
      </c>
      <c r="H382" s="36">
        <v>879.76</v>
      </c>
      <c r="I382" s="36">
        <v>255.96799999999999</v>
      </c>
      <c r="J382" s="36">
        <v>1231.8240000000001</v>
      </c>
      <c r="K382" s="36">
        <v>367.952</v>
      </c>
      <c r="L382" s="36">
        <v>4301.7920000000004</v>
      </c>
      <c r="M382" s="36">
        <v>0</v>
      </c>
      <c r="N382" s="36">
        <v>335.952</v>
      </c>
      <c r="O382" s="36">
        <v>163.15199999999999</v>
      </c>
      <c r="P382" s="36">
        <v>0</v>
      </c>
    </row>
    <row r="383" spans="1:16" x14ac:dyDescent="0.25">
      <c r="A383" s="27">
        <v>2022</v>
      </c>
      <c r="B383" s="27">
        <v>311100</v>
      </c>
      <c r="C383" s="35" t="s">
        <v>20</v>
      </c>
      <c r="D383" s="27" t="s">
        <v>4</v>
      </c>
      <c r="E383" s="36">
        <v>1394.6759999999999</v>
      </c>
      <c r="F383" s="36">
        <v>-244.97040000000001</v>
      </c>
      <c r="G383" s="36">
        <v>993.58640000000003</v>
      </c>
      <c r="H383" s="36">
        <v>90.861599999999896</v>
      </c>
      <c r="I383" s="36">
        <v>764.70479999999895</v>
      </c>
      <c r="J383" s="36">
        <v>-108.67359999999999</v>
      </c>
      <c r="K383" s="36">
        <v>2275.0255999999999</v>
      </c>
      <c r="L383" s="36">
        <v>364.89120000000003</v>
      </c>
      <c r="M383" s="36">
        <v>5375.8671999999997</v>
      </c>
      <c r="N383" s="36">
        <v>-144.39680000000001</v>
      </c>
      <c r="O383" s="36">
        <v>3041.6752000000001</v>
      </c>
      <c r="P383" s="36">
        <v>589.09280000000001</v>
      </c>
    </row>
    <row r="384" spans="1:16" x14ac:dyDescent="0.25">
      <c r="A384" s="27">
        <v>2022</v>
      </c>
      <c r="B384" s="27">
        <v>311100</v>
      </c>
      <c r="C384" s="35" t="s">
        <v>20</v>
      </c>
      <c r="D384" s="27" t="s">
        <v>2</v>
      </c>
      <c r="E384" s="36">
        <v>2078.6759999999999</v>
      </c>
      <c r="F384" s="36">
        <v>370.62959999999998</v>
      </c>
      <c r="G384" s="36">
        <v>1472.3864000000001</v>
      </c>
      <c r="H384" s="36">
        <v>728.0616</v>
      </c>
      <c r="I384" s="36">
        <v>1380.3047999999999</v>
      </c>
      <c r="J384" s="36">
        <v>370.12639999999999</v>
      </c>
      <c r="K384" s="36">
        <v>2933.8256000000001</v>
      </c>
      <c r="L384" s="36">
        <v>912.09119999999996</v>
      </c>
      <c r="M384" s="36">
        <v>6441.4672</v>
      </c>
      <c r="N384" s="36">
        <v>266.00319999999999</v>
      </c>
      <c r="O384" s="36">
        <v>3837.2752</v>
      </c>
      <c r="P384" s="36">
        <v>1409.8928000000001</v>
      </c>
    </row>
    <row r="385" spans="1:16" x14ac:dyDescent="0.25">
      <c r="A385" s="27">
        <v>2022</v>
      </c>
      <c r="B385" s="27">
        <v>311100</v>
      </c>
      <c r="C385" s="35" t="s">
        <v>20</v>
      </c>
      <c r="D385" s="27" t="s">
        <v>1</v>
      </c>
      <c r="E385" s="36">
        <v>6377.9759999999997</v>
      </c>
      <c r="F385" s="36">
        <v>1243.9295999999999</v>
      </c>
      <c r="G385" s="36">
        <v>4582.8864000000003</v>
      </c>
      <c r="H385" s="36">
        <v>2218.1615999999999</v>
      </c>
      <c r="I385" s="36">
        <v>7935.0047999999997</v>
      </c>
      <c r="J385" s="36">
        <v>2462.1264000000001</v>
      </c>
      <c r="K385" s="36">
        <v>9899.6255999999994</v>
      </c>
      <c r="L385" s="36">
        <v>2652.0911999999998</v>
      </c>
      <c r="M385" s="36">
        <v>21196.267199999998</v>
      </c>
      <c r="N385" s="36">
        <v>702.40319999999997</v>
      </c>
      <c r="O385" s="36">
        <v>13172.8752</v>
      </c>
      <c r="P385" s="36">
        <v>4254.2928000000002</v>
      </c>
    </row>
    <row r="386" spans="1:16" x14ac:dyDescent="0.25">
      <c r="A386" s="27">
        <v>2022</v>
      </c>
      <c r="B386" s="27">
        <v>314704</v>
      </c>
      <c r="C386" s="35" t="s">
        <v>20</v>
      </c>
      <c r="D386" s="27" t="s">
        <v>4</v>
      </c>
      <c r="E386" s="36">
        <v>-68.473600000000104</v>
      </c>
      <c r="F386" s="36">
        <v>-47.928800000000003</v>
      </c>
      <c r="G386" s="36">
        <v>339.56959999999998</v>
      </c>
      <c r="H386" s="36">
        <v>2615.8447999999999</v>
      </c>
      <c r="I386" s="36">
        <v>1742.1831999999999</v>
      </c>
      <c r="J386" s="36">
        <v>322.32639999999998</v>
      </c>
      <c r="K386" s="36">
        <v>1028.3344</v>
      </c>
      <c r="L386" s="36">
        <v>-96.781600000000097</v>
      </c>
      <c r="M386" s="36">
        <v>-166.6728</v>
      </c>
      <c r="N386" s="36">
        <v>247.18639999999999</v>
      </c>
      <c r="O386" s="36">
        <v>614.18240000000003</v>
      </c>
      <c r="P386" s="36">
        <v>319.84960000000001</v>
      </c>
    </row>
    <row r="387" spans="1:16" x14ac:dyDescent="0.25">
      <c r="A387" s="27">
        <v>2022</v>
      </c>
      <c r="B387" s="27">
        <v>314704</v>
      </c>
      <c r="C387" s="35" t="s">
        <v>20</v>
      </c>
      <c r="D387" s="27" t="s">
        <v>2</v>
      </c>
      <c r="E387" s="36">
        <v>341.9264</v>
      </c>
      <c r="F387" s="36">
        <v>225.6712</v>
      </c>
      <c r="G387" s="36">
        <v>613.16959999999995</v>
      </c>
      <c r="H387" s="36">
        <v>2911.0448000000001</v>
      </c>
      <c r="I387" s="36">
        <v>2264.1831999999999</v>
      </c>
      <c r="J387" s="36">
        <v>664.32640000000004</v>
      </c>
      <c r="K387" s="36">
        <v>1438.7344000000001</v>
      </c>
      <c r="L387" s="36">
        <v>313.61840000000001</v>
      </c>
      <c r="M387" s="36">
        <v>312.12720000000002</v>
      </c>
      <c r="N387" s="36">
        <v>589.18640000000005</v>
      </c>
      <c r="O387" s="36">
        <v>956.18240000000003</v>
      </c>
      <c r="P387" s="36">
        <v>525.04960000000005</v>
      </c>
    </row>
    <row r="388" spans="1:16" x14ac:dyDescent="0.25">
      <c r="A388" s="27">
        <v>2022</v>
      </c>
      <c r="B388" s="27">
        <v>314704</v>
      </c>
      <c r="C388" s="35" t="s">
        <v>20</v>
      </c>
      <c r="D388" s="27" t="s">
        <v>1</v>
      </c>
      <c r="E388" s="36">
        <v>950.12639999999999</v>
      </c>
      <c r="F388" s="36">
        <v>566.97119999999995</v>
      </c>
      <c r="G388" s="36">
        <v>1814.1695999999999</v>
      </c>
      <c r="H388" s="36">
        <v>8273.0447999999997</v>
      </c>
      <c r="I388" s="36">
        <v>6468.8832000000002</v>
      </c>
      <c r="J388" s="36">
        <v>2361.3263999999999</v>
      </c>
      <c r="K388" s="36">
        <v>3751.9344000000001</v>
      </c>
      <c r="L388" s="36">
        <v>983.3184</v>
      </c>
      <c r="M388" s="36">
        <v>849.42719999999997</v>
      </c>
      <c r="N388" s="36">
        <v>1949.4864</v>
      </c>
      <c r="O388" s="36">
        <v>3729.1824000000001</v>
      </c>
      <c r="P388" s="36">
        <v>1745.0496000000001</v>
      </c>
    </row>
    <row r="389" spans="1:16" x14ac:dyDescent="0.25">
      <c r="A389" s="27">
        <v>2022</v>
      </c>
      <c r="B389" s="27">
        <v>315225</v>
      </c>
      <c r="C389" s="35" t="s">
        <v>21</v>
      </c>
      <c r="D389" s="27" t="s">
        <v>4</v>
      </c>
      <c r="E389" s="36">
        <v>264.81799999999998</v>
      </c>
      <c r="F389" s="36">
        <v>-20.027999999999999</v>
      </c>
      <c r="G389" s="36">
        <v>258.94600000000003</v>
      </c>
      <c r="H389" s="36">
        <v>94.831999999999894</v>
      </c>
      <c r="I389" s="36">
        <v>-18.128</v>
      </c>
      <c r="J389" s="36">
        <v>-34.328000000000003</v>
      </c>
      <c r="K389" s="36">
        <v>0</v>
      </c>
      <c r="L389" s="36">
        <v>9.97199999999998</v>
      </c>
      <c r="M389" s="36">
        <v>779.02800000000002</v>
      </c>
      <c r="N389" s="36">
        <v>0</v>
      </c>
      <c r="O389" s="36">
        <v>-127.65600000000001</v>
      </c>
      <c r="P389" s="36">
        <v>-32.042000000000002</v>
      </c>
    </row>
    <row r="390" spans="1:16" x14ac:dyDescent="0.25">
      <c r="A390" s="27">
        <v>2022</v>
      </c>
      <c r="B390" s="27">
        <v>315225</v>
      </c>
      <c r="C390" s="35" t="s">
        <v>21</v>
      </c>
      <c r="D390" s="27" t="s">
        <v>2</v>
      </c>
      <c r="E390" s="36">
        <v>440.81799999999998</v>
      </c>
      <c r="F390" s="36">
        <v>39.972000000000001</v>
      </c>
      <c r="G390" s="36">
        <v>374.94600000000003</v>
      </c>
      <c r="H390" s="36">
        <v>229.83199999999999</v>
      </c>
      <c r="I390" s="36">
        <v>41.872</v>
      </c>
      <c r="J390" s="36">
        <v>25.672000000000001</v>
      </c>
      <c r="K390" s="36">
        <v>0</v>
      </c>
      <c r="L390" s="36">
        <v>69.971999999999994</v>
      </c>
      <c r="M390" s="36">
        <v>915.02800000000002</v>
      </c>
      <c r="N390" s="36">
        <v>0</v>
      </c>
      <c r="O390" s="36">
        <v>48.344000000000001</v>
      </c>
      <c r="P390" s="36">
        <v>85.957999999999998</v>
      </c>
    </row>
    <row r="391" spans="1:16" x14ac:dyDescent="0.25">
      <c r="A391" s="27">
        <v>2022</v>
      </c>
      <c r="B391" s="27">
        <v>315225</v>
      </c>
      <c r="C391" s="35" t="s">
        <v>21</v>
      </c>
      <c r="D391" s="27" t="s">
        <v>1</v>
      </c>
      <c r="E391" s="36">
        <v>1553.818</v>
      </c>
      <c r="F391" s="36">
        <v>111.97199999999999</v>
      </c>
      <c r="G391" s="36">
        <v>1273.846</v>
      </c>
      <c r="H391" s="36">
        <v>852.43200000000002</v>
      </c>
      <c r="I391" s="36">
        <v>110.572</v>
      </c>
      <c r="J391" s="36">
        <v>153.97200000000001</v>
      </c>
      <c r="K391" s="36">
        <v>0</v>
      </c>
      <c r="L391" s="36">
        <v>251.97200000000001</v>
      </c>
      <c r="M391" s="36">
        <v>5180.7280000000001</v>
      </c>
      <c r="N391" s="36">
        <v>0</v>
      </c>
      <c r="O391" s="36">
        <v>148.34399999999999</v>
      </c>
      <c r="P391" s="36">
        <v>405.95800000000003</v>
      </c>
    </row>
    <row r="392" spans="1:16" x14ac:dyDescent="0.25">
      <c r="A392" s="27">
        <v>2022</v>
      </c>
      <c r="B392" s="27">
        <v>316008</v>
      </c>
      <c r="C392" s="35" t="s">
        <v>18</v>
      </c>
      <c r="D392" s="27" t="s">
        <v>4</v>
      </c>
      <c r="E392" s="36">
        <v>-58.5279999999998</v>
      </c>
      <c r="F392" s="36">
        <v>-7.0279999999999303</v>
      </c>
      <c r="G392" s="36">
        <v>-50.874000000000002</v>
      </c>
      <c r="H392" s="36">
        <v>36.080000000000098</v>
      </c>
      <c r="I392" s="36">
        <v>219.69600000000099</v>
      </c>
      <c r="J392" s="36">
        <v>-93.937999999999903</v>
      </c>
      <c r="K392" s="36">
        <v>0</v>
      </c>
      <c r="L392" s="36">
        <v>0</v>
      </c>
      <c r="M392" s="36">
        <v>-55.66</v>
      </c>
      <c r="N392" s="36">
        <v>-69.857999999999905</v>
      </c>
      <c r="O392" s="36">
        <v>-85.759999999999906</v>
      </c>
      <c r="P392" s="36">
        <v>-47.304000000000002</v>
      </c>
    </row>
    <row r="393" spans="1:16" x14ac:dyDescent="0.25">
      <c r="A393" s="27">
        <v>2022</v>
      </c>
      <c r="B393" s="27">
        <v>316008</v>
      </c>
      <c r="C393" s="35" t="s">
        <v>20</v>
      </c>
      <c r="D393" s="27" t="s">
        <v>2</v>
      </c>
      <c r="E393" s="36">
        <v>0</v>
      </c>
      <c r="F393" s="36">
        <v>0</v>
      </c>
      <c r="G393" s="36">
        <v>0</v>
      </c>
      <c r="H393" s="36">
        <v>0</v>
      </c>
      <c r="I393" s="36">
        <v>0</v>
      </c>
      <c r="J393" s="36">
        <v>0</v>
      </c>
      <c r="K393" s="36">
        <v>2105.1239999999998</v>
      </c>
      <c r="L393" s="36">
        <v>1804.8520000000001</v>
      </c>
      <c r="M393" s="36">
        <v>2935.3240000000001</v>
      </c>
      <c r="N393" s="36">
        <v>2453.08</v>
      </c>
      <c r="O393" s="36">
        <v>2767.2959999999998</v>
      </c>
      <c r="P393" s="36">
        <v>3162.0540000000001</v>
      </c>
    </row>
    <row r="394" spans="1:16" x14ac:dyDescent="0.25">
      <c r="A394" s="27">
        <v>2022</v>
      </c>
      <c r="B394" s="27">
        <v>316008</v>
      </c>
      <c r="C394" s="35" t="s">
        <v>20</v>
      </c>
      <c r="D394" s="27" t="s">
        <v>4</v>
      </c>
      <c r="E394" s="36">
        <v>0</v>
      </c>
      <c r="F394" s="36">
        <v>0</v>
      </c>
      <c r="G394" s="36">
        <v>0</v>
      </c>
      <c r="H394" s="36">
        <v>0</v>
      </c>
      <c r="I394" s="36">
        <v>0</v>
      </c>
      <c r="J394" s="36">
        <v>0</v>
      </c>
      <c r="K394" s="36">
        <v>1214.7239999999999</v>
      </c>
      <c r="L394" s="36">
        <v>1024.8520000000001</v>
      </c>
      <c r="M394" s="36">
        <v>1798.924</v>
      </c>
      <c r="N394" s="36">
        <v>1482.28</v>
      </c>
      <c r="O394" s="36">
        <v>1981.296</v>
      </c>
      <c r="P394" s="36">
        <v>2391.654</v>
      </c>
    </row>
    <row r="395" spans="1:16" x14ac:dyDescent="0.25">
      <c r="A395" s="27">
        <v>2022</v>
      </c>
      <c r="B395" s="27">
        <v>316008</v>
      </c>
      <c r="C395" s="35" t="s">
        <v>20</v>
      </c>
      <c r="D395" s="27" t="s">
        <v>1</v>
      </c>
      <c r="E395" s="36">
        <v>0</v>
      </c>
      <c r="F395" s="36">
        <v>0</v>
      </c>
      <c r="G395" s="36">
        <v>0</v>
      </c>
      <c r="H395" s="36">
        <v>0</v>
      </c>
      <c r="I395" s="36">
        <v>0</v>
      </c>
      <c r="J395" s="36">
        <v>0</v>
      </c>
      <c r="K395" s="36">
        <v>17141.723999999998</v>
      </c>
      <c r="L395" s="36">
        <v>14696.652</v>
      </c>
      <c r="M395" s="36">
        <v>23901.923999999999</v>
      </c>
      <c r="N395" s="36">
        <v>19975.080000000002</v>
      </c>
      <c r="O395" s="36">
        <v>22533.696</v>
      </c>
      <c r="P395" s="36">
        <v>25748.153999999999</v>
      </c>
    </row>
    <row r="396" spans="1:16" x14ac:dyDescent="0.25">
      <c r="A396" s="27">
        <v>2022</v>
      </c>
      <c r="B396" s="27">
        <v>316008</v>
      </c>
      <c r="C396" s="35" t="s">
        <v>21</v>
      </c>
      <c r="D396" s="27" t="s">
        <v>4</v>
      </c>
      <c r="E396" s="36">
        <v>139.892</v>
      </c>
      <c r="F396" s="36">
        <v>-41.002000000000301</v>
      </c>
      <c r="G396" s="36">
        <v>-175.76</v>
      </c>
      <c r="H396" s="36">
        <v>158.466000000001</v>
      </c>
      <c r="I396" s="36">
        <v>-46.293999999999997</v>
      </c>
      <c r="J396" s="36">
        <v>-15.7839999999998</v>
      </c>
      <c r="K396" s="36">
        <v>-233.53399999999999</v>
      </c>
      <c r="L396" s="36">
        <v>-119.16</v>
      </c>
      <c r="M396" s="36">
        <v>-290.55399999999997</v>
      </c>
      <c r="N396" s="36">
        <v>-151.52799999999999</v>
      </c>
      <c r="O396" s="36">
        <v>43.000000000000199</v>
      </c>
      <c r="P396" s="36">
        <v>-80.5859999999998</v>
      </c>
    </row>
    <row r="397" spans="1:16" x14ac:dyDescent="0.25">
      <c r="A397" s="27">
        <v>2022</v>
      </c>
      <c r="B397" s="27">
        <v>316008</v>
      </c>
      <c r="C397" s="35" t="s">
        <v>18</v>
      </c>
      <c r="D397" s="27" t="s">
        <v>2</v>
      </c>
      <c r="E397" s="36">
        <v>140.672</v>
      </c>
      <c r="F397" s="36">
        <v>61.572000000000102</v>
      </c>
      <c r="G397" s="36">
        <v>15.526</v>
      </c>
      <c r="H397" s="36">
        <v>102.48</v>
      </c>
      <c r="I397" s="36">
        <v>500.69600000000099</v>
      </c>
      <c r="J397" s="36">
        <v>41.062000000000097</v>
      </c>
      <c r="K397" s="36">
        <v>0</v>
      </c>
      <c r="L397" s="36">
        <v>0</v>
      </c>
      <c r="M397" s="36">
        <v>8.5400000000000098</v>
      </c>
      <c r="N397" s="36">
        <v>133.74199999999999</v>
      </c>
      <c r="O397" s="36">
        <v>47.04</v>
      </c>
      <c r="P397" s="36">
        <v>19.096</v>
      </c>
    </row>
    <row r="398" spans="1:16" x14ac:dyDescent="0.25">
      <c r="A398" s="27">
        <v>2022</v>
      </c>
      <c r="B398" s="27">
        <v>316008</v>
      </c>
      <c r="C398" s="35" t="s">
        <v>21</v>
      </c>
      <c r="D398" s="27" t="s">
        <v>2</v>
      </c>
      <c r="E398" s="36">
        <v>451.89200000000102</v>
      </c>
      <c r="F398" s="36">
        <v>333.99799999999999</v>
      </c>
      <c r="G398" s="36">
        <v>58.240000000000101</v>
      </c>
      <c r="H398" s="36">
        <v>578.46600000000103</v>
      </c>
      <c r="I398" s="36">
        <v>13.706</v>
      </c>
      <c r="J398" s="36">
        <v>237.21600000000001</v>
      </c>
      <c r="K398" s="36">
        <v>60.466000000000101</v>
      </c>
      <c r="L398" s="36">
        <v>56.84</v>
      </c>
      <c r="M398" s="36">
        <v>61.446000000000097</v>
      </c>
      <c r="N398" s="36">
        <v>24.472000000000001</v>
      </c>
      <c r="O398" s="36">
        <v>161</v>
      </c>
      <c r="P398" s="36">
        <v>155.41399999999999</v>
      </c>
    </row>
    <row r="399" spans="1:16" x14ac:dyDescent="0.25">
      <c r="A399" s="27">
        <v>2022</v>
      </c>
      <c r="B399" s="27">
        <v>316008</v>
      </c>
      <c r="C399" s="35" t="s">
        <v>18</v>
      </c>
      <c r="D399" s="27" t="s">
        <v>1</v>
      </c>
      <c r="E399" s="36">
        <v>1145.472</v>
      </c>
      <c r="F399" s="36">
        <v>501.37200000000001</v>
      </c>
      <c r="G399" s="36">
        <v>126.426</v>
      </c>
      <c r="H399" s="36">
        <v>834.48</v>
      </c>
      <c r="I399" s="36">
        <v>4077.096</v>
      </c>
      <c r="J399" s="36">
        <v>334.36200000000002</v>
      </c>
      <c r="K399" s="36">
        <v>0</v>
      </c>
      <c r="L399" s="36">
        <v>0</v>
      </c>
      <c r="M399" s="36">
        <v>69.540000000000006</v>
      </c>
      <c r="N399" s="36">
        <v>1089.0419999999999</v>
      </c>
      <c r="O399" s="36">
        <v>383.04</v>
      </c>
      <c r="P399" s="36">
        <v>155.49600000000001</v>
      </c>
    </row>
    <row r="400" spans="1:16" x14ac:dyDescent="0.25">
      <c r="A400" s="27">
        <v>2022</v>
      </c>
      <c r="B400" s="27">
        <v>316008</v>
      </c>
      <c r="C400" s="35" t="s">
        <v>21</v>
      </c>
      <c r="D400" s="27" t="s">
        <v>1</v>
      </c>
      <c r="E400" s="36">
        <v>3679.692</v>
      </c>
      <c r="F400" s="36">
        <v>2719.6979999999999</v>
      </c>
      <c r="G400" s="36">
        <v>474.24</v>
      </c>
      <c r="H400" s="36">
        <v>4710.366</v>
      </c>
      <c r="I400" s="36">
        <v>111.60599999999999</v>
      </c>
      <c r="J400" s="36">
        <v>1931.616</v>
      </c>
      <c r="K400" s="36">
        <v>492.36599999999999</v>
      </c>
      <c r="L400" s="36">
        <v>462.84</v>
      </c>
      <c r="M400" s="36">
        <v>500.346</v>
      </c>
      <c r="N400" s="36">
        <v>199.27199999999999</v>
      </c>
      <c r="O400" s="36">
        <v>1311</v>
      </c>
      <c r="P400" s="36">
        <v>1265.5139999999999</v>
      </c>
    </row>
    <row r="401" spans="1:16" x14ac:dyDescent="0.25">
      <c r="A401" s="27">
        <v>2022</v>
      </c>
      <c r="B401" s="27">
        <v>316478</v>
      </c>
      <c r="C401" s="35" t="s">
        <v>21</v>
      </c>
      <c r="D401" s="27" t="s">
        <v>2</v>
      </c>
      <c r="E401" s="36">
        <v>0</v>
      </c>
      <c r="F401" s="36">
        <v>427.40400000000102</v>
      </c>
      <c r="G401" s="36">
        <v>0</v>
      </c>
      <c r="H401" s="36">
        <v>308.64</v>
      </c>
      <c r="I401" s="36">
        <v>51.48</v>
      </c>
      <c r="J401" s="36">
        <v>199.12799999999999</v>
      </c>
      <c r="K401" s="36">
        <v>0</v>
      </c>
      <c r="L401" s="36">
        <v>0</v>
      </c>
      <c r="M401" s="36">
        <v>0</v>
      </c>
      <c r="N401" s="36">
        <v>0</v>
      </c>
      <c r="O401" s="36">
        <v>0</v>
      </c>
      <c r="P401" s="36">
        <v>0</v>
      </c>
    </row>
    <row r="402" spans="1:16" x14ac:dyDescent="0.25">
      <c r="A402" s="27">
        <v>2022</v>
      </c>
      <c r="B402" s="27">
        <v>316478</v>
      </c>
      <c r="C402" s="35" t="s">
        <v>21</v>
      </c>
      <c r="D402" s="27" t="s">
        <v>4</v>
      </c>
      <c r="E402" s="36">
        <v>0</v>
      </c>
      <c r="F402" s="36">
        <v>288.40400000000102</v>
      </c>
      <c r="G402" s="36">
        <v>0</v>
      </c>
      <c r="H402" s="36">
        <v>186.64</v>
      </c>
      <c r="I402" s="36">
        <v>-10.52</v>
      </c>
      <c r="J402" s="36">
        <v>120.128</v>
      </c>
      <c r="K402" s="36">
        <v>0</v>
      </c>
      <c r="L402" s="36">
        <v>0</v>
      </c>
      <c r="M402" s="36">
        <v>0</v>
      </c>
      <c r="N402" s="36">
        <v>0</v>
      </c>
      <c r="O402" s="36">
        <v>0</v>
      </c>
      <c r="P402" s="36">
        <v>0</v>
      </c>
    </row>
    <row r="403" spans="1:16" x14ac:dyDescent="0.25">
      <c r="A403" s="27">
        <v>2022</v>
      </c>
      <c r="B403" s="27">
        <v>316478</v>
      </c>
      <c r="C403" s="35" t="s">
        <v>21</v>
      </c>
      <c r="D403" s="27" t="s">
        <v>1</v>
      </c>
      <c r="E403" s="36">
        <v>0</v>
      </c>
      <c r="F403" s="36">
        <v>3989.1039999999998</v>
      </c>
      <c r="G403" s="36">
        <v>0</v>
      </c>
      <c r="H403" s="36">
        <v>2880.64</v>
      </c>
      <c r="I403" s="36">
        <v>480.48</v>
      </c>
      <c r="J403" s="36">
        <v>1858.528</v>
      </c>
      <c r="K403" s="36">
        <v>0</v>
      </c>
      <c r="L403" s="36">
        <v>0</v>
      </c>
      <c r="M403" s="36">
        <v>0</v>
      </c>
      <c r="N403" s="36">
        <v>0</v>
      </c>
      <c r="O403" s="36">
        <v>0</v>
      </c>
      <c r="P403" s="36">
        <v>0</v>
      </c>
    </row>
    <row r="404" spans="1:16" x14ac:dyDescent="0.25">
      <c r="A404" s="27">
        <v>2022</v>
      </c>
      <c r="B404" s="27">
        <v>317731</v>
      </c>
      <c r="C404" s="35" t="s">
        <v>21</v>
      </c>
      <c r="D404" s="27" t="s">
        <v>4</v>
      </c>
      <c r="E404" s="36">
        <v>-48.384</v>
      </c>
      <c r="F404" s="36">
        <v>-21.013999999999999</v>
      </c>
      <c r="G404" s="36">
        <v>-126.69799999999999</v>
      </c>
      <c r="H404" s="36">
        <v>626.678</v>
      </c>
      <c r="I404" s="36">
        <v>288.92399999999998</v>
      </c>
      <c r="J404" s="36">
        <v>-148.31200000000001</v>
      </c>
      <c r="K404" s="36">
        <v>102.11799999999999</v>
      </c>
      <c r="L404" s="36">
        <v>-102.098</v>
      </c>
      <c r="M404" s="36">
        <v>522.66600000000005</v>
      </c>
      <c r="N404" s="36">
        <v>952.91199999999901</v>
      </c>
      <c r="O404" s="36">
        <v>683.01</v>
      </c>
      <c r="P404" s="36">
        <v>522.08199999999897</v>
      </c>
    </row>
    <row r="405" spans="1:16" x14ac:dyDescent="0.25">
      <c r="A405" s="27">
        <v>2022</v>
      </c>
      <c r="B405" s="27">
        <v>317731</v>
      </c>
      <c r="C405" s="35" t="s">
        <v>21</v>
      </c>
      <c r="D405" s="27" t="s">
        <v>2</v>
      </c>
      <c r="E405" s="36">
        <v>185.61600000000001</v>
      </c>
      <c r="F405" s="36">
        <v>36.985999999999997</v>
      </c>
      <c r="G405" s="36">
        <v>165.30199999999999</v>
      </c>
      <c r="H405" s="36">
        <v>744.678</v>
      </c>
      <c r="I405" s="36">
        <v>762.92399999999998</v>
      </c>
      <c r="J405" s="36">
        <v>87.688000000000002</v>
      </c>
      <c r="K405" s="36">
        <v>342.11799999999999</v>
      </c>
      <c r="L405" s="36">
        <v>131.90199999999999</v>
      </c>
      <c r="M405" s="36">
        <v>876.66600000000005</v>
      </c>
      <c r="N405" s="36">
        <v>1320.912</v>
      </c>
      <c r="O405" s="36">
        <v>817.01</v>
      </c>
      <c r="P405" s="36">
        <v>891.08199999999897</v>
      </c>
    </row>
    <row r="406" spans="1:16" x14ac:dyDescent="0.25">
      <c r="A406" s="27">
        <v>2022</v>
      </c>
      <c r="B406" s="27">
        <v>317731</v>
      </c>
      <c r="C406" s="35" t="s">
        <v>21</v>
      </c>
      <c r="D406" s="27" t="s">
        <v>1</v>
      </c>
      <c r="E406" s="36">
        <v>531.91600000000005</v>
      </c>
      <c r="F406" s="36">
        <v>125.986</v>
      </c>
      <c r="G406" s="36">
        <v>659.30200000000002</v>
      </c>
      <c r="H406" s="36">
        <v>2673.6779999999999</v>
      </c>
      <c r="I406" s="36">
        <v>2343.1239999999998</v>
      </c>
      <c r="J406" s="36">
        <v>344.28800000000001</v>
      </c>
      <c r="K406" s="36">
        <v>1076.4179999999999</v>
      </c>
      <c r="L406" s="36">
        <v>797.90200000000004</v>
      </c>
      <c r="M406" s="36">
        <v>3317.5659999999998</v>
      </c>
      <c r="N406" s="36">
        <v>4707.6120000000001</v>
      </c>
      <c r="O406" s="36">
        <v>3286.71</v>
      </c>
      <c r="P406" s="36">
        <v>3232.0819999999999</v>
      </c>
    </row>
    <row r="407" spans="1:16" x14ac:dyDescent="0.25">
      <c r="A407" s="27">
        <v>2022</v>
      </c>
      <c r="B407" s="27">
        <v>321904</v>
      </c>
      <c r="C407" s="35" t="s">
        <v>22</v>
      </c>
      <c r="D407" s="27" t="s">
        <v>4</v>
      </c>
      <c r="E407" s="36">
        <v>0</v>
      </c>
      <c r="F407" s="36">
        <v>0</v>
      </c>
      <c r="G407" s="36">
        <v>-52.427999999999997</v>
      </c>
      <c r="H407" s="36">
        <v>9.7719999999999807</v>
      </c>
      <c r="I407" s="36">
        <v>-19.442</v>
      </c>
      <c r="J407" s="36">
        <v>0</v>
      </c>
      <c r="K407" s="36">
        <v>-129.66999999999999</v>
      </c>
      <c r="L407" s="36">
        <v>-9.4420000000000393</v>
      </c>
      <c r="M407" s="36">
        <v>249.43199999999999</v>
      </c>
      <c r="N407" s="36">
        <v>0</v>
      </c>
      <c r="O407" s="36">
        <v>9.7719999999999807</v>
      </c>
      <c r="P407" s="36">
        <v>-115.342</v>
      </c>
    </row>
    <row r="408" spans="1:16" x14ac:dyDescent="0.25">
      <c r="A408" s="27">
        <v>2022</v>
      </c>
      <c r="B408" s="27">
        <v>321904</v>
      </c>
      <c r="C408" s="35" t="s">
        <v>22</v>
      </c>
      <c r="D408" s="27" t="s">
        <v>2</v>
      </c>
      <c r="E408" s="36">
        <v>0</v>
      </c>
      <c r="F408" s="36">
        <v>0</v>
      </c>
      <c r="G408" s="36">
        <v>11.772</v>
      </c>
      <c r="H408" s="36">
        <v>73.971999999999994</v>
      </c>
      <c r="I408" s="36">
        <v>108.958</v>
      </c>
      <c r="J408" s="36">
        <v>0</v>
      </c>
      <c r="K408" s="36">
        <v>62.93</v>
      </c>
      <c r="L408" s="36">
        <v>118.958</v>
      </c>
      <c r="M408" s="36">
        <v>377.83199999999999</v>
      </c>
      <c r="N408" s="36">
        <v>0</v>
      </c>
      <c r="O408" s="36">
        <v>73.971999999999994</v>
      </c>
      <c r="P408" s="36">
        <v>13.058</v>
      </c>
    </row>
    <row r="409" spans="1:16" x14ac:dyDescent="0.25">
      <c r="A409" s="27">
        <v>2022</v>
      </c>
      <c r="B409" s="27">
        <v>321904</v>
      </c>
      <c r="C409" s="35" t="s">
        <v>22</v>
      </c>
      <c r="D409" s="27" t="s">
        <v>1</v>
      </c>
      <c r="E409" s="36">
        <v>0</v>
      </c>
      <c r="F409" s="36">
        <v>0</v>
      </c>
      <c r="G409" s="36">
        <v>33.572000000000003</v>
      </c>
      <c r="H409" s="36">
        <v>251.97200000000001</v>
      </c>
      <c r="I409" s="36">
        <v>363.95800000000003</v>
      </c>
      <c r="J409" s="36">
        <v>0</v>
      </c>
      <c r="K409" s="36">
        <v>436.73</v>
      </c>
      <c r="L409" s="36">
        <v>349.95800000000003</v>
      </c>
      <c r="M409" s="36">
        <v>1007.832</v>
      </c>
      <c r="N409" s="36">
        <v>0</v>
      </c>
      <c r="O409" s="36">
        <v>195.97200000000001</v>
      </c>
      <c r="P409" s="36">
        <v>41.957999999999998</v>
      </c>
    </row>
    <row r="410" spans="1:16" x14ac:dyDescent="0.25">
      <c r="A410" s="27">
        <v>2022</v>
      </c>
      <c r="B410" s="27">
        <v>322483</v>
      </c>
      <c r="C410" s="35" t="s">
        <v>23</v>
      </c>
      <c r="D410" s="27" t="s">
        <v>2</v>
      </c>
      <c r="E410" s="36">
        <v>0</v>
      </c>
      <c r="F410" s="36">
        <v>0</v>
      </c>
      <c r="G410" s="36">
        <v>0</v>
      </c>
      <c r="H410" s="36">
        <v>50.984000000000002</v>
      </c>
      <c r="I410" s="36">
        <v>0</v>
      </c>
      <c r="J410" s="36">
        <v>0</v>
      </c>
      <c r="K410" s="36">
        <v>7.0839999999999996</v>
      </c>
      <c r="L410" s="36">
        <v>0</v>
      </c>
      <c r="M410" s="36">
        <v>0</v>
      </c>
      <c r="N410" s="36">
        <v>66.84</v>
      </c>
      <c r="O410" s="36">
        <v>0</v>
      </c>
      <c r="P410" s="36">
        <v>0</v>
      </c>
    </row>
    <row r="411" spans="1:16" x14ac:dyDescent="0.25">
      <c r="A411" s="27">
        <v>2022</v>
      </c>
      <c r="B411" s="27">
        <v>322483</v>
      </c>
      <c r="C411" s="35" t="s">
        <v>23</v>
      </c>
      <c r="D411" s="27" t="s">
        <v>4</v>
      </c>
      <c r="E411" s="36">
        <v>0</v>
      </c>
      <c r="F411" s="36">
        <v>0</v>
      </c>
      <c r="G411" s="36">
        <v>0</v>
      </c>
      <c r="H411" s="36">
        <v>-21.515999999999998</v>
      </c>
      <c r="I411" s="36">
        <v>0</v>
      </c>
      <c r="J411" s="36">
        <v>0</v>
      </c>
      <c r="K411" s="36">
        <v>-65.415999999999997</v>
      </c>
      <c r="L411" s="36">
        <v>0</v>
      </c>
      <c r="M411" s="36">
        <v>0</v>
      </c>
      <c r="N411" s="36">
        <v>-5.66</v>
      </c>
      <c r="O411" s="36">
        <v>0</v>
      </c>
      <c r="P411" s="36">
        <v>0</v>
      </c>
    </row>
    <row r="412" spans="1:16" x14ac:dyDescent="0.25">
      <c r="A412" s="27">
        <v>2022</v>
      </c>
      <c r="B412" s="27">
        <v>322483</v>
      </c>
      <c r="C412" s="35" t="s">
        <v>23</v>
      </c>
      <c r="D412" s="27" t="s">
        <v>1</v>
      </c>
      <c r="E412" s="36">
        <v>0</v>
      </c>
      <c r="F412" s="36">
        <v>0</v>
      </c>
      <c r="G412" s="36">
        <v>0</v>
      </c>
      <c r="H412" s="36">
        <v>143.98400000000001</v>
      </c>
      <c r="I412" s="36">
        <v>0</v>
      </c>
      <c r="J412" s="36">
        <v>0</v>
      </c>
      <c r="K412" s="36">
        <v>15.984</v>
      </c>
      <c r="L412" s="36">
        <v>0</v>
      </c>
      <c r="M412" s="36">
        <v>0</v>
      </c>
      <c r="N412" s="36">
        <v>143.84</v>
      </c>
      <c r="O412" s="36">
        <v>0</v>
      </c>
      <c r="P412" s="36">
        <v>0</v>
      </c>
    </row>
    <row r="413" spans="1:16" x14ac:dyDescent="0.25">
      <c r="A413" s="27">
        <v>2022</v>
      </c>
      <c r="B413" s="27">
        <v>322666</v>
      </c>
      <c r="C413" s="35" t="s">
        <v>22</v>
      </c>
      <c r="D413" s="27" t="s">
        <v>4</v>
      </c>
      <c r="E413" s="36">
        <v>-39.200000000000003</v>
      </c>
      <c r="F413" s="36">
        <v>-98.76</v>
      </c>
      <c r="G413" s="36">
        <v>0</v>
      </c>
      <c r="H413" s="36">
        <v>-100.4</v>
      </c>
      <c r="I413" s="36">
        <v>-66.220000000000098</v>
      </c>
      <c r="J413" s="36">
        <v>0</v>
      </c>
      <c r="K413" s="36">
        <v>11.4</v>
      </c>
      <c r="L413" s="36">
        <v>-1.2000000000000199</v>
      </c>
      <c r="M413" s="36">
        <v>-56.64</v>
      </c>
      <c r="N413" s="36">
        <v>-162.32</v>
      </c>
      <c r="O413" s="36">
        <v>140.12</v>
      </c>
      <c r="P413" s="36">
        <v>117</v>
      </c>
    </row>
    <row r="414" spans="1:16" x14ac:dyDescent="0.25">
      <c r="A414" s="27">
        <v>2022</v>
      </c>
      <c r="B414" s="27">
        <v>322666</v>
      </c>
      <c r="C414" s="35" t="s">
        <v>22</v>
      </c>
      <c r="D414" s="27" t="s">
        <v>2</v>
      </c>
      <c r="E414" s="36">
        <v>25</v>
      </c>
      <c r="F414" s="36">
        <v>34.04</v>
      </c>
      <c r="G414" s="36">
        <v>0</v>
      </c>
      <c r="H414" s="36">
        <v>94.4</v>
      </c>
      <c r="I414" s="36">
        <v>64.38</v>
      </c>
      <c r="J414" s="36">
        <v>0</v>
      </c>
      <c r="K414" s="36">
        <v>146.4</v>
      </c>
      <c r="L414" s="36">
        <v>65.2</v>
      </c>
      <c r="M414" s="36">
        <v>9.7600000000000104</v>
      </c>
      <c r="N414" s="36">
        <v>32.479999999999997</v>
      </c>
      <c r="O414" s="36">
        <v>341.52</v>
      </c>
      <c r="P414" s="36">
        <v>316.2</v>
      </c>
    </row>
    <row r="415" spans="1:16" x14ac:dyDescent="0.25">
      <c r="A415" s="27">
        <v>2022</v>
      </c>
      <c r="B415" s="27">
        <v>322666</v>
      </c>
      <c r="C415" s="35" t="s">
        <v>22</v>
      </c>
      <c r="D415" s="27" t="s">
        <v>1</v>
      </c>
      <c r="E415" s="36">
        <v>150</v>
      </c>
      <c r="F415" s="36">
        <v>204.24</v>
      </c>
      <c r="G415" s="36">
        <v>0</v>
      </c>
      <c r="H415" s="36">
        <v>566.4</v>
      </c>
      <c r="I415" s="36">
        <v>386.28</v>
      </c>
      <c r="J415" s="36">
        <v>0</v>
      </c>
      <c r="K415" s="36">
        <v>878.4</v>
      </c>
      <c r="L415" s="36">
        <v>391.2</v>
      </c>
      <c r="M415" s="36">
        <v>58.56</v>
      </c>
      <c r="N415" s="36">
        <v>194.88</v>
      </c>
      <c r="O415" s="36">
        <v>2049.12</v>
      </c>
      <c r="P415" s="36">
        <v>1897.2</v>
      </c>
    </row>
    <row r="416" spans="1:16" x14ac:dyDescent="0.25">
      <c r="A416" s="27">
        <v>2022</v>
      </c>
      <c r="B416" s="27">
        <v>327287</v>
      </c>
      <c r="C416" s="35" t="s">
        <v>22</v>
      </c>
      <c r="D416" s="27" t="s">
        <v>2</v>
      </c>
      <c r="E416" s="36">
        <v>0</v>
      </c>
      <c r="F416" s="36">
        <v>0</v>
      </c>
      <c r="G416" s="36">
        <v>0</v>
      </c>
      <c r="H416" s="36">
        <v>50.984000000000002</v>
      </c>
      <c r="I416" s="36">
        <v>58.067999999999998</v>
      </c>
      <c r="J416" s="36">
        <v>0</v>
      </c>
      <c r="K416" s="36">
        <v>5.6840000000000002</v>
      </c>
      <c r="L416" s="36">
        <v>0</v>
      </c>
      <c r="M416" s="36">
        <v>0</v>
      </c>
      <c r="N416" s="36">
        <v>50.984000000000002</v>
      </c>
      <c r="O416" s="36">
        <v>0</v>
      </c>
      <c r="P416" s="36">
        <v>50.984000000000002</v>
      </c>
    </row>
    <row r="417" spans="1:16" x14ac:dyDescent="0.25">
      <c r="A417" s="27">
        <v>2022</v>
      </c>
      <c r="B417" s="27">
        <v>327287</v>
      </c>
      <c r="C417" s="35" t="s">
        <v>22</v>
      </c>
      <c r="D417" s="27" t="s">
        <v>4</v>
      </c>
      <c r="E417" s="36">
        <v>0</v>
      </c>
      <c r="F417" s="36">
        <v>0</v>
      </c>
      <c r="G417" s="36">
        <v>0</v>
      </c>
      <c r="H417" s="36">
        <v>-13.215999999999999</v>
      </c>
      <c r="I417" s="36">
        <v>-70.331999999999994</v>
      </c>
      <c r="J417" s="36">
        <v>0</v>
      </c>
      <c r="K417" s="36">
        <v>-58.515999999999998</v>
      </c>
      <c r="L417" s="36">
        <v>0</v>
      </c>
      <c r="M417" s="36">
        <v>0</v>
      </c>
      <c r="N417" s="36">
        <v>-13.215999999999999</v>
      </c>
      <c r="O417" s="36">
        <v>0</v>
      </c>
      <c r="P417" s="36">
        <v>-13.215999999999999</v>
      </c>
    </row>
    <row r="418" spans="1:16" x14ac:dyDescent="0.25">
      <c r="A418" s="27">
        <v>2022</v>
      </c>
      <c r="B418" s="27">
        <v>327287</v>
      </c>
      <c r="C418" s="35" t="s">
        <v>22</v>
      </c>
      <c r="D418" s="27" t="s">
        <v>1</v>
      </c>
      <c r="E418" s="36">
        <v>0</v>
      </c>
      <c r="F418" s="36">
        <v>0</v>
      </c>
      <c r="G418" s="36">
        <v>0</v>
      </c>
      <c r="H418" s="36">
        <v>111.98399999999999</v>
      </c>
      <c r="I418" s="36">
        <v>143.96799999999999</v>
      </c>
      <c r="J418" s="36">
        <v>0</v>
      </c>
      <c r="K418" s="36">
        <v>17.584</v>
      </c>
      <c r="L418" s="36">
        <v>0</v>
      </c>
      <c r="M418" s="36">
        <v>0</v>
      </c>
      <c r="N418" s="36">
        <v>111.98399999999999</v>
      </c>
      <c r="O418" s="36">
        <v>0</v>
      </c>
      <c r="P418" s="36">
        <v>111.98399999999999</v>
      </c>
    </row>
    <row r="419" spans="1:16" x14ac:dyDescent="0.25">
      <c r="A419" s="27">
        <v>2022</v>
      </c>
      <c r="B419" s="27">
        <v>329101</v>
      </c>
      <c r="C419" s="35" t="s">
        <v>20</v>
      </c>
      <c r="D419" s="27" t="s">
        <v>4</v>
      </c>
      <c r="E419" s="36">
        <v>-41.832000000000001</v>
      </c>
      <c r="F419" s="36">
        <v>13.568</v>
      </c>
      <c r="G419" s="36">
        <v>0</v>
      </c>
      <c r="H419" s="36">
        <v>-39.847999999999999</v>
      </c>
      <c r="I419" s="36">
        <v>0</v>
      </c>
      <c r="J419" s="36">
        <v>-30.832000000000001</v>
      </c>
      <c r="K419" s="36">
        <v>-79.447999999999993</v>
      </c>
      <c r="L419" s="36">
        <v>0</v>
      </c>
      <c r="M419" s="36">
        <v>0</v>
      </c>
      <c r="N419" s="36">
        <v>-17.416</v>
      </c>
      <c r="O419" s="36">
        <v>465.8</v>
      </c>
      <c r="P419" s="36">
        <v>-30.459999999999901</v>
      </c>
    </row>
    <row r="420" spans="1:16" x14ac:dyDescent="0.25">
      <c r="A420" s="27">
        <v>2022</v>
      </c>
      <c r="B420" s="27">
        <v>329101</v>
      </c>
      <c r="C420" s="35" t="s">
        <v>18</v>
      </c>
      <c r="D420" s="27" t="s">
        <v>4</v>
      </c>
      <c r="E420" s="36">
        <v>86.403999999999996</v>
      </c>
      <c r="F420" s="36">
        <v>-16.716000000000001</v>
      </c>
      <c r="G420" s="36">
        <v>162.63</v>
      </c>
      <c r="H420" s="36">
        <v>-17.824000000000002</v>
      </c>
      <c r="I420" s="36">
        <v>-35.366</v>
      </c>
      <c r="J420" s="36">
        <v>416.23200000000003</v>
      </c>
      <c r="K420" s="36">
        <v>0</v>
      </c>
      <c r="L420" s="36">
        <v>0</v>
      </c>
      <c r="M420" s="36">
        <v>0</v>
      </c>
      <c r="N420" s="36">
        <v>0</v>
      </c>
      <c r="O420" s="36">
        <v>0</v>
      </c>
      <c r="P420" s="36">
        <v>0</v>
      </c>
    </row>
    <row r="421" spans="1:16" x14ac:dyDescent="0.25">
      <c r="A421" s="27">
        <v>2022</v>
      </c>
      <c r="B421" s="27">
        <v>329101</v>
      </c>
      <c r="C421" s="35" t="s">
        <v>20</v>
      </c>
      <c r="D421" s="27" t="s">
        <v>2</v>
      </c>
      <c r="E421" s="36">
        <v>94.968000000000004</v>
      </c>
      <c r="F421" s="36">
        <v>81.968000000000004</v>
      </c>
      <c r="G421" s="36">
        <v>0</v>
      </c>
      <c r="H421" s="36">
        <v>96.951999999999998</v>
      </c>
      <c r="I421" s="36">
        <v>0</v>
      </c>
      <c r="J421" s="36">
        <v>105.968</v>
      </c>
      <c r="K421" s="36">
        <v>57.351999999999997</v>
      </c>
      <c r="L421" s="36">
        <v>0</v>
      </c>
      <c r="M421" s="36">
        <v>0</v>
      </c>
      <c r="N421" s="36">
        <v>50.984000000000002</v>
      </c>
      <c r="O421" s="36">
        <v>555.79999999999995</v>
      </c>
      <c r="P421" s="36">
        <v>379.94</v>
      </c>
    </row>
    <row r="422" spans="1:16" x14ac:dyDescent="0.25">
      <c r="A422" s="27">
        <v>2022</v>
      </c>
      <c r="B422" s="27">
        <v>329101</v>
      </c>
      <c r="C422" s="35" t="s">
        <v>18</v>
      </c>
      <c r="D422" s="27" t="s">
        <v>2</v>
      </c>
      <c r="E422" s="36">
        <v>192.60400000000001</v>
      </c>
      <c r="F422" s="36">
        <v>47.484000000000002</v>
      </c>
      <c r="G422" s="36">
        <v>355.23</v>
      </c>
      <c r="H422" s="36">
        <v>78.475999999999999</v>
      </c>
      <c r="I422" s="36">
        <v>28.834</v>
      </c>
      <c r="J422" s="36">
        <v>512.53200000000004</v>
      </c>
      <c r="K422" s="36">
        <v>0</v>
      </c>
      <c r="L422" s="36">
        <v>0</v>
      </c>
      <c r="M422" s="36">
        <v>0</v>
      </c>
      <c r="N422" s="36">
        <v>0</v>
      </c>
      <c r="O422" s="36">
        <v>0</v>
      </c>
      <c r="P422" s="36">
        <v>0</v>
      </c>
    </row>
    <row r="423" spans="1:16" x14ac:dyDescent="0.25">
      <c r="A423" s="27">
        <v>2022</v>
      </c>
      <c r="B423" s="27">
        <v>329101</v>
      </c>
      <c r="C423" s="35" t="s">
        <v>20</v>
      </c>
      <c r="D423" s="27" t="s">
        <v>1</v>
      </c>
      <c r="E423" s="36">
        <v>255.96799999999999</v>
      </c>
      <c r="F423" s="36">
        <v>319.96800000000002</v>
      </c>
      <c r="G423" s="36">
        <v>0</v>
      </c>
      <c r="H423" s="36">
        <v>447.952</v>
      </c>
      <c r="I423" s="36">
        <v>0</v>
      </c>
      <c r="J423" s="36">
        <v>255.96799999999999</v>
      </c>
      <c r="K423" s="36">
        <v>169.55199999999999</v>
      </c>
      <c r="L423" s="36">
        <v>0</v>
      </c>
      <c r="M423" s="36">
        <v>0</v>
      </c>
      <c r="N423" s="36">
        <v>111.98399999999999</v>
      </c>
      <c r="O423" s="36">
        <v>1801.2</v>
      </c>
      <c r="P423" s="36">
        <v>1471.84</v>
      </c>
    </row>
    <row r="424" spans="1:16" x14ac:dyDescent="0.25">
      <c r="A424" s="27">
        <v>2022</v>
      </c>
      <c r="B424" s="27">
        <v>329101</v>
      </c>
      <c r="C424" s="35" t="s">
        <v>18</v>
      </c>
      <c r="D424" s="27" t="s">
        <v>1</v>
      </c>
      <c r="E424" s="36">
        <v>638.30399999999997</v>
      </c>
      <c r="F424" s="36">
        <v>135.98400000000001</v>
      </c>
      <c r="G424" s="36">
        <v>839.88</v>
      </c>
      <c r="H424" s="36">
        <v>183.976</v>
      </c>
      <c r="I424" s="36">
        <v>63.183999999999997</v>
      </c>
      <c r="J424" s="36">
        <v>1211.0319999999999</v>
      </c>
      <c r="K424" s="36">
        <v>0</v>
      </c>
      <c r="L424" s="36">
        <v>0</v>
      </c>
      <c r="M424" s="36">
        <v>0</v>
      </c>
      <c r="N424" s="36">
        <v>0</v>
      </c>
      <c r="O424" s="36">
        <v>0</v>
      </c>
      <c r="P424" s="36">
        <v>0</v>
      </c>
    </row>
    <row r="425" spans="1:16" x14ac:dyDescent="0.25">
      <c r="A425" s="27">
        <v>2022</v>
      </c>
      <c r="B425" s="27">
        <v>331231</v>
      </c>
      <c r="C425" s="35" t="s">
        <v>21</v>
      </c>
      <c r="D425" s="27" t="s">
        <v>4</v>
      </c>
      <c r="E425" s="36">
        <v>0</v>
      </c>
      <c r="F425" s="36">
        <v>0</v>
      </c>
      <c r="G425" s="36">
        <v>7.9992000000000001</v>
      </c>
      <c r="H425" s="36">
        <v>31.662400000000002</v>
      </c>
      <c r="I425" s="36">
        <v>147.3184</v>
      </c>
      <c r="J425" s="36">
        <v>3.65519999999995</v>
      </c>
      <c r="K425" s="36">
        <v>1214.9064000000001</v>
      </c>
      <c r="L425" s="36">
        <v>-26.657599999999999</v>
      </c>
      <c r="M425" s="36">
        <v>-17.414400000000001</v>
      </c>
      <c r="N425" s="36">
        <v>12.888</v>
      </c>
      <c r="O425" s="36">
        <v>693.83119999999997</v>
      </c>
      <c r="P425" s="36">
        <v>694.32</v>
      </c>
    </row>
    <row r="426" spans="1:16" x14ac:dyDescent="0.25">
      <c r="A426" s="27">
        <v>2022</v>
      </c>
      <c r="B426" s="27">
        <v>331231</v>
      </c>
      <c r="C426" s="35" t="s">
        <v>21</v>
      </c>
      <c r="D426" s="27" t="s">
        <v>2</v>
      </c>
      <c r="E426" s="36">
        <v>0</v>
      </c>
      <c r="F426" s="36">
        <v>0</v>
      </c>
      <c r="G426" s="36">
        <v>185.9992</v>
      </c>
      <c r="H426" s="36">
        <v>91.662400000000005</v>
      </c>
      <c r="I426" s="36">
        <v>445.3184</v>
      </c>
      <c r="J426" s="36">
        <v>239.65520000000001</v>
      </c>
      <c r="K426" s="36">
        <v>1603.9064000000001</v>
      </c>
      <c r="L426" s="36">
        <v>91.342399999999998</v>
      </c>
      <c r="M426" s="36">
        <v>40.585599999999999</v>
      </c>
      <c r="N426" s="36">
        <v>132.88800000000001</v>
      </c>
      <c r="O426" s="36">
        <v>829.83119999999997</v>
      </c>
      <c r="P426" s="36">
        <v>870.32</v>
      </c>
    </row>
    <row r="427" spans="1:16" x14ac:dyDescent="0.25">
      <c r="A427" s="27">
        <v>2022</v>
      </c>
      <c r="B427" s="27">
        <v>331231</v>
      </c>
      <c r="C427" s="35" t="s">
        <v>21</v>
      </c>
      <c r="D427" s="27" t="s">
        <v>1</v>
      </c>
      <c r="E427" s="36">
        <v>0</v>
      </c>
      <c r="F427" s="36">
        <v>0</v>
      </c>
      <c r="G427" s="36">
        <v>647.89919999999995</v>
      </c>
      <c r="H427" s="36">
        <v>285.06240000000003</v>
      </c>
      <c r="I427" s="36">
        <v>1249.7184</v>
      </c>
      <c r="J427" s="36">
        <v>892.55520000000001</v>
      </c>
      <c r="K427" s="36">
        <v>11832.206399999999</v>
      </c>
      <c r="L427" s="36">
        <v>259.14240000000001</v>
      </c>
      <c r="M427" s="36">
        <v>129.5856</v>
      </c>
      <c r="N427" s="36">
        <v>365.68799999999999</v>
      </c>
      <c r="O427" s="36">
        <v>3351.9312</v>
      </c>
      <c r="P427" s="36">
        <v>2752.92</v>
      </c>
    </row>
    <row r="428" spans="1:16" x14ac:dyDescent="0.25">
      <c r="A428" s="27">
        <v>2022</v>
      </c>
      <c r="B428" s="27">
        <v>332181</v>
      </c>
      <c r="C428" s="35" t="s">
        <v>21</v>
      </c>
      <c r="D428" s="27" t="s">
        <v>4</v>
      </c>
      <c r="E428" s="36">
        <v>1972.152</v>
      </c>
      <c r="F428" s="36">
        <v>2931.7867999999999</v>
      </c>
      <c r="G428" s="36">
        <v>132.422</v>
      </c>
      <c r="H428" s="36">
        <v>2323.3951999999999</v>
      </c>
      <c r="I428" s="36">
        <v>0</v>
      </c>
      <c r="J428" s="36">
        <v>0</v>
      </c>
      <c r="K428" s="36">
        <v>0</v>
      </c>
      <c r="L428" s="36">
        <v>0</v>
      </c>
      <c r="M428" s="36">
        <v>0</v>
      </c>
      <c r="N428" s="36">
        <v>0</v>
      </c>
      <c r="O428" s="36">
        <v>0</v>
      </c>
      <c r="P428" s="36">
        <v>0</v>
      </c>
    </row>
    <row r="429" spans="1:16" x14ac:dyDescent="0.25">
      <c r="A429" s="27">
        <v>2022</v>
      </c>
      <c r="B429" s="27">
        <v>332181</v>
      </c>
      <c r="C429" s="35" t="s">
        <v>21</v>
      </c>
      <c r="D429" s="27" t="s">
        <v>2</v>
      </c>
      <c r="E429" s="36">
        <v>2350.152</v>
      </c>
      <c r="F429" s="36">
        <v>3238.2867999999999</v>
      </c>
      <c r="G429" s="36">
        <v>249.422</v>
      </c>
      <c r="H429" s="36">
        <v>2684.3951999999999</v>
      </c>
      <c r="I429" s="36">
        <v>0</v>
      </c>
      <c r="J429" s="36">
        <v>0</v>
      </c>
      <c r="K429" s="36">
        <v>0</v>
      </c>
      <c r="L429" s="36">
        <v>0</v>
      </c>
      <c r="M429" s="36">
        <v>0</v>
      </c>
      <c r="N429" s="36">
        <v>0</v>
      </c>
      <c r="O429" s="36">
        <v>0</v>
      </c>
      <c r="P429" s="36">
        <v>0</v>
      </c>
    </row>
    <row r="430" spans="1:16" x14ac:dyDescent="0.25">
      <c r="A430" s="27">
        <v>2022</v>
      </c>
      <c r="B430" s="27">
        <v>332181</v>
      </c>
      <c r="C430" s="35" t="s">
        <v>21</v>
      </c>
      <c r="D430" s="27" t="s">
        <v>1</v>
      </c>
      <c r="E430" s="36">
        <v>5591.652</v>
      </c>
      <c r="F430" s="36">
        <v>8369.3367999999991</v>
      </c>
      <c r="G430" s="36">
        <v>560.47199999999998</v>
      </c>
      <c r="H430" s="36">
        <v>6333.3951999999999</v>
      </c>
      <c r="I430" s="36">
        <v>0</v>
      </c>
      <c r="J430" s="36">
        <v>0</v>
      </c>
      <c r="K430" s="36">
        <v>0</v>
      </c>
      <c r="L430" s="36">
        <v>0</v>
      </c>
      <c r="M430" s="36">
        <v>0</v>
      </c>
      <c r="N430" s="36">
        <v>0</v>
      </c>
      <c r="O430" s="36">
        <v>0</v>
      </c>
      <c r="P430" s="36">
        <v>0</v>
      </c>
    </row>
    <row r="431" spans="1:16" x14ac:dyDescent="0.25">
      <c r="A431" s="27">
        <v>2022</v>
      </c>
      <c r="B431" s="27">
        <v>333362</v>
      </c>
      <c r="C431" s="35" t="s">
        <v>20</v>
      </c>
      <c r="D431" s="27" t="s">
        <v>4</v>
      </c>
      <c r="E431" s="36">
        <v>1013.823</v>
      </c>
      <c r="F431" s="36">
        <v>1029.075</v>
      </c>
      <c r="G431" s="36">
        <v>2209.0369999999998</v>
      </c>
      <c r="H431" s="36">
        <v>2008.0029999999999</v>
      </c>
      <c r="I431" s="36">
        <v>0</v>
      </c>
      <c r="J431" s="36">
        <v>0</v>
      </c>
      <c r="K431" s="36">
        <v>0</v>
      </c>
      <c r="L431" s="36">
        <v>0</v>
      </c>
      <c r="M431" s="36">
        <v>0</v>
      </c>
      <c r="N431" s="36">
        <v>0</v>
      </c>
      <c r="O431" s="36">
        <v>0</v>
      </c>
      <c r="P431" s="36">
        <v>0</v>
      </c>
    </row>
    <row r="432" spans="1:16" x14ac:dyDescent="0.25">
      <c r="A432" s="27">
        <v>2022</v>
      </c>
      <c r="B432" s="27">
        <v>333362</v>
      </c>
      <c r="C432" s="35" t="s">
        <v>20</v>
      </c>
      <c r="D432" s="27" t="s">
        <v>2</v>
      </c>
      <c r="E432" s="36">
        <v>1221.423</v>
      </c>
      <c r="F432" s="36">
        <v>1230.075</v>
      </c>
      <c r="G432" s="36">
        <v>2607.4369999999999</v>
      </c>
      <c r="H432" s="36">
        <v>2412.4029999999998</v>
      </c>
      <c r="I432" s="36">
        <v>0</v>
      </c>
      <c r="J432" s="36">
        <v>0</v>
      </c>
      <c r="K432" s="36">
        <v>0</v>
      </c>
      <c r="L432" s="36">
        <v>0</v>
      </c>
      <c r="M432" s="36">
        <v>0</v>
      </c>
      <c r="N432" s="36">
        <v>0</v>
      </c>
      <c r="O432" s="36">
        <v>0</v>
      </c>
      <c r="P432" s="36">
        <v>0</v>
      </c>
    </row>
    <row r="433" spans="1:16" x14ac:dyDescent="0.25">
      <c r="A433" s="27">
        <v>2022</v>
      </c>
      <c r="B433" s="27">
        <v>333362</v>
      </c>
      <c r="C433" s="35" t="s">
        <v>20</v>
      </c>
      <c r="D433" s="27" t="s">
        <v>1</v>
      </c>
      <c r="E433" s="36">
        <v>9945.8729999999996</v>
      </c>
      <c r="F433" s="36">
        <v>10016.325000000001</v>
      </c>
      <c r="G433" s="36">
        <v>21231.987000000001</v>
      </c>
      <c r="H433" s="36">
        <v>19643.852999999999</v>
      </c>
      <c r="I433" s="36">
        <v>0</v>
      </c>
      <c r="J433" s="36">
        <v>0</v>
      </c>
      <c r="K433" s="36">
        <v>0</v>
      </c>
      <c r="L433" s="36">
        <v>0</v>
      </c>
      <c r="M433" s="36">
        <v>0</v>
      </c>
      <c r="N433" s="36">
        <v>0</v>
      </c>
      <c r="O433" s="36">
        <v>0</v>
      </c>
      <c r="P433" s="36">
        <v>0</v>
      </c>
    </row>
    <row r="434" spans="1:16" x14ac:dyDescent="0.25">
      <c r="A434" s="27">
        <v>2022</v>
      </c>
      <c r="B434" s="27">
        <v>333866</v>
      </c>
      <c r="C434" s="35" t="s">
        <v>23</v>
      </c>
      <c r="D434" s="27" t="s">
        <v>4</v>
      </c>
      <c r="E434" s="36">
        <v>-54.179999999999701</v>
      </c>
      <c r="F434" s="36">
        <v>180.286</v>
      </c>
      <c r="G434" s="36">
        <v>-16.842000000000301</v>
      </c>
      <c r="H434" s="36">
        <v>-83.577999999999903</v>
      </c>
      <c r="I434" s="36">
        <v>226.83600000000001</v>
      </c>
      <c r="J434" s="36">
        <v>-36.418000000000099</v>
      </c>
      <c r="K434" s="36">
        <v>216.542</v>
      </c>
      <c r="L434" s="36">
        <v>-43.072000000000102</v>
      </c>
      <c r="M434" s="36">
        <v>6.81400000000066</v>
      </c>
      <c r="N434" s="36">
        <v>-35.342000000000297</v>
      </c>
      <c r="O434" s="36">
        <v>-69.599999999999994</v>
      </c>
      <c r="P434" s="36">
        <v>62.159999999999897</v>
      </c>
    </row>
    <row r="435" spans="1:16" x14ac:dyDescent="0.25">
      <c r="A435" s="27">
        <v>2022</v>
      </c>
      <c r="B435" s="27">
        <v>333866</v>
      </c>
      <c r="C435" s="35" t="s">
        <v>19</v>
      </c>
      <c r="D435" s="27" t="s">
        <v>4</v>
      </c>
      <c r="E435" s="36">
        <v>386.38400000000001</v>
      </c>
      <c r="F435" s="36">
        <v>270.16800000000001</v>
      </c>
      <c r="G435" s="36">
        <v>190.75000000000099</v>
      </c>
      <c r="H435" s="36">
        <v>958.32600000000298</v>
      </c>
      <c r="I435" s="36">
        <v>565.56399999999996</v>
      </c>
      <c r="J435" s="36">
        <v>568.822</v>
      </c>
      <c r="K435" s="36">
        <v>442.91399999999902</v>
      </c>
      <c r="L435" s="36">
        <v>442.75599999999901</v>
      </c>
      <c r="M435" s="36">
        <v>318.98200000000202</v>
      </c>
      <c r="N435" s="36">
        <v>683.98000000000104</v>
      </c>
      <c r="O435" s="36">
        <v>276.16399999999902</v>
      </c>
      <c r="P435" s="36">
        <v>676.55799999999999</v>
      </c>
    </row>
    <row r="436" spans="1:16" x14ac:dyDescent="0.25">
      <c r="A436" s="27">
        <v>2022</v>
      </c>
      <c r="B436" s="27">
        <v>333866</v>
      </c>
      <c r="C436" s="35" t="s">
        <v>23</v>
      </c>
      <c r="D436" s="27" t="s">
        <v>2</v>
      </c>
      <c r="E436" s="36">
        <v>433.32</v>
      </c>
      <c r="F436" s="36">
        <v>617.82600000000002</v>
      </c>
      <c r="G436" s="36">
        <v>335.65800000000002</v>
      </c>
      <c r="H436" s="36">
        <v>83.922000000000097</v>
      </c>
      <c r="I436" s="36">
        <v>834.33600000000001</v>
      </c>
      <c r="J436" s="36">
        <v>56.081999999999901</v>
      </c>
      <c r="K436" s="36">
        <v>691.54200000000003</v>
      </c>
      <c r="L436" s="36">
        <v>296.928</v>
      </c>
      <c r="M436" s="36">
        <v>409.31400000000099</v>
      </c>
      <c r="N436" s="36">
        <v>374.65800000000002</v>
      </c>
      <c r="O436" s="36">
        <v>252.9</v>
      </c>
      <c r="P436" s="36">
        <v>399.66</v>
      </c>
    </row>
    <row r="437" spans="1:16" x14ac:dyDescent="0.25">
      <c r="A437" s="27">
        <v>2022</v>
      </c>
      <c r="B437" s="27">
        <v>333866</v>
      </c>
      <c r="C437" s="35" t="s">
        <v>18</v>
      </c>
      <c r="D437" s="27" t="s">
        <v>4</v>
      </c>
      <c r="E437" s="36">
        <v>749.57200000000103</v>
      </c>
      <c r="F437" s="36">
        <v>1119.9380000000001</v>
      </c>
      <c r="G437" s="36">
        <v>234.957999999999</v>
      </c>
      <c r="H437" s="36">
        <v>987.11800000000005</v>
      </c>
      <c r="I437" s="36">
        <v>1075.5360000000001</v>
      </c>
      <c r="J437" s="36">
        <v>63.280000000000101</v>
      </c>
      <c r="K437" s="36">
        <v>64.217999999999904</v>
      </c>
      <c r="L437" s="36">
        <v>354.66399999999999</v>
      </c>
      <c r="M437" s="36">
        <v>461.34</v>
      </c>
      <c r="N437" s="36">
        <v>356.17000000000098</v>
      </c>
      <c r="O437" s="36">
        <v>917.79000000000099</v>
      </c>
      <c r="P437" s="36">
        <v>890.66400000000101</v>
      </c>
    </row>
    <row r="438" spans="1:16" x14ac:dyDescent="0.25">
      <c r="A438" s="27">
        <v>2022</v>
      </c>
      <c r="B438" s="27">
        <v>333866</v>
      </c>
      <c r="C438" s="35" t="s">
        <v>22</v>
      </c>
      <c r="D438" s="27" t="s">
        <v>4</v>
      </c>
      <c r="E438" s="36">
        <v>894.31000000000199</v>
      </c>
      <c r="F438" s="36">
        <v>862.270000000001</v>
      </c>
      <c r="G438" s="36">
        <v>180.114</v>
      </c>
      <c r="H438" s="36">
        <v>793.47</v>
      </c>
      <c r="I438" s="36">
        <v>164.49399999999901</v>
      </c>
      <c r="J438" s="36">
        <v>731.14600000000098</v>
      </c>
      <c r="K438" s="36">
        <v>809.82200000000205</v>
      </c>
      <c r="L438" s="36">
        <v>305.73599999999999</v>
      </c>
      <c r="M438" s="36">
        <v>1365.7760000000001</v>
      </c>
      <c r="N438" s="36">
        <v>1382.894</v>
      </c>
      <c r="O438" s="36">
        <v>993.96600000000399</v>
      </c>
      <c r="P438" s="36">
        <v>703.05200000000104</v>
      </c>
    </row>
    <row r="439" spans="1:16" x14ac:dyDescent="0.25">
      <c r="A439" s="27">
        <v>2022</v>
      </c>
      <c r="B439" s="27">
        <v>333866</v>
      </c>
      <c r="C439" s="35" t="s">
        <v>19</v>
      </c>
      <c r="D439" s="27" t="s">
        <v>2</v>
      </c>
      <c r="E439" s="36">
        <v>988.58400000000097</v>
      </c>
      <c r="F439" s="36">
        <v>889.96799999999996</v>
      </c>
      <c r="G439" s="36">
        <v>768.75000000000102</v>
      </c>
      <c r="H439" s="36">
        <v>1796.5260000000001</v>
      </c>
      <c r="I439" s="36">
        <v>1258.164</v>
      </c>
      <c r="J439" s="36">
        <v>1104.8219999999999</v>
      </c>
      <c r="K439" s="36">
        <v>1186.3140000000001</v>
      </c>
      <c r="L439" s="36">
        <v>1298.556</v>
      </c>
      <c r="M439" s="36">
        <v>1086.5820000000001</v>
      </c>
      <c r="N439" s="36">
        <v>1686.48</v>
      </c>
      <c r="O439" s="36">
        <v>1171.7639999999999</v>
      </c>
      <c r="P439" s="36">
        <v>1313.9580000000001</v>
      </c>
    </row>
    <row r="440" spans="1:16" x14ac:dyDescent="0.25">
      <c r="A440" s="27">
        <v>2022</v>
      </c>
      <c r="B440" s="27">
        <v>333866</v>
      </c>
      <c r="C440" s="35" t="s">
        <v>18</v>
      </c>
      <c r="D440" s="27" t="s">
        <v>2</v>
      </c>
      <c r="E440" s="36">
        <v>1076.7719999999999</v>
      </c>
      <c r="F440" s="36">
        <v>1392.1980000000001</v>
      </c>
      <c r="G440" s="36">
        <v>481.457999999999</v>
      </c>
      <c r="H440" s="36">
        <v>1250.1179999999999</v>
      </c>
      <c r="I440" s="36">
        <v>1640.4359999999999</v>
      </c>
      <c r="J440" s="36">
        <v>131.88</v>
      </c>
      <c r="K440" s="36">
        <v>141.61799999999999</v>
      </c>
      <c r="L440" s="36">
        <v>584.66399999999999</v>
      </c>
      <c r="M440" s="36">
        <v>680.34</v>
      </c>
      <c r="N440" s="36">
        <v>582.87000000000103</v>
      </c>
      <c r="O440" s="36">
        <v>1378.89</v>
      </c>
      <c r="P440" s="36">
        <v>1136.0640000000001</v>
      </c>
    </row>
    <row r="441" spans="1:16" x14ac:dyDescent="0.25">
      <c r="A441" s="27">
        <v>2022</v>
      </c>
      <c r="B441" s="27">
        <v>333866</v>
      </c>
      <c r="C441" s="35" t="s">
        <v>20</v>
      </c>
      <c r="D441" s="27" t="s">
        <v>4</v>
      </c>
      <c r="E441" s="36">
        <v>1174.95</v>
      </c>
      <c r="F441" s="36">
        <v>1437.7439999999999</v>
      </c>
      <c r="G441" s="36">
        <v>344.67599999999999</v>
      </c>
      <c r="H441" s="36">
        <v>1580.2260000000001</v>
      </c>
      <c r="I441" s="36">
        <v>2921.6819999999998</v>
      </c>
      <c r="J441" s="36">
        <v>3327.6120000000001</v>
      </c>
      <c r="K441" s="36">
        <v>851.22600000000102</v>
      </c>
      <c r="L441" s="36">
        <v>3438.6300000000101</v>
      </c>
      <c r="M441" s="36">
        <v>1513.854</v>
      </c>
      <c r="N441" s="36">
        <v>1249.8119999999999</v>
      </c>
      <c r="O441" s="36">
        <v>1313.6279999999999</v>
      </c>
      <c r="P441" s="36">
        <v>3141.7260000000001</v>
      </c>
    </row>
    <row r="442" spans="1:16" x14ac:dyDescent="0.25">
      <c r="A442" s="27">
        <v>2022</v>
      </c>
      <c r="B442" s="27">
        <v>333866</v>
      </c>
      <c r="C442" s="35" t="s">
        <v>22</v>
      </c>
      <c r="D442" s="27" t="s">
        <v>2</v>
      </c>
      <c r="E442" s="36">
        <v>1521.21</v>
      </c>
      <c r="F442" s="36">
        <v>1540.17</v>
      </c>
      <c r="G442" s="36">
        <v>334.91399999999999</v>
      </c>
      <c r="H442" s="36">
        <v>1274.3699999999999</v>
      </c>
      <c r="I442" s="36">
        <v>458.69399999999899</v>
      </c>
      <c r="J442" s="36">
        <v>1122.546</v>
      </c>
      <c r="K442" s="36">
        <v>1279.722</v>
      </c>
      <c r="L442" s="36">
        <v>615.33600000000001</v>
      </c>
      <c r="M442" s="36">
        <v>2000.376</v>
      </c>
      <c r="N442" s="36">
        <v>1933.4939999999999</v>
      </c>
      <c r="O442" s="36">
        <v>1397.2860000000001</v>
      </c>
      <c r="P442" s="36">
        <v>1185.972</v>
      </c>
    </row>
    <row r="443" spans="1:16" x14ac:dyDescent="0.25">
      <c r="A443" s="27">
        <v>2022</v>
      </c>
      <c r="B443" s="27">
        <v>333866</v>
      </c>
      <c r="C443" s="35" t="s">
        <v>20</v>
      </c>
      <c r="D443" s="27" t="s">
        <v>2</v>
      </c>
      <c r="E443" s="36">
        <v>1543.35</v>
      </c>
      <c r="F443" s="36">
        <v>1801.3440000000001</v>
      </c>
      <c r="G443" s="36">
        <v>576.27599999999995</v>
      </c>
      <c r="H443" s="36">
        <v>2162.2260000000001</v>
      </c>
      <c r="I443" s="36">
        <v>3642.8820000000001</v>
      </c>
      <c r="J443" s="36">
        <v>4078.8119999999999</v>
      </c>
      <c r="K443" s="36">
        <v>1199.2260000000001</v>
      </c>
      <c r="L443" s="36">
        <v>4019.4300000000098</v>
      </c>
      <c r="M443" s="36">
        <v>2318.4540000000002</v>
      </c>
      <c r="N443" s="36">
        <v>1794.6120000000001</v>
      </c>
      <c r="O443" s="36">
        <v>1876.4280000000001</v>
      </c>
      <c r="P443" s="36">
        <v>4047.7260000000001</v>
      </c>
    </row>
    <row r="444" spans="1:16" x14ac:dyDescent="0.25">
      <c r="A444" s="27">
        <v>2022</v>
      </c>
      <c r="B444" s="27">
        <v>333866</v>
      </c>
      <c r="C444" s="35" t="s">
        <v>23</v>
      </c>
      <c r="D444" s="27" t="s">
        <v>1</v>
      </c>
      <c r="E444" s="36">
        <v>7655.32</v>
      </c>
      <c r="F444" s="36">
        <v>10914.925999999999</v>
      </c>
      <c r="G444" s="36">
        <v>5929.9579999999996</v>
      </c>
      <c r="H444" s="36">
        <v>1482.6220000000001</v>
      </c>
      <c r="I444" s="36">
        <v>14739.936</v>
      </c>
      <c r="J444" s="36">
        <v>990.78200000000004</v>
      </c>
      <c r="K444" s="36">
        <v>12217.242</v>
      </c>
      <c r="L444" s="36">
        <v>5245.7280000000001</v>
      </c>
      <c r="M444" s="36">
        <v>7231.2139999999999</v>
      </c>
      <c r="N444" s="36">
        <v>6618.9579999999996</v>
      </c>
      <c r="O444" s="36">
        <v>4467.8999999999996</v>
      </c>
      <c r="P444" s="36">
        <v>7060.66</v>
      </c>
    </row>
    <row r="445" spans="1:16" x14ac:dyDescent="0.25">
      <c r="A445" s="27">
        <v>2022</v>
      </c>
      <c r="B445" s="27">
        <v>333866</v>
      </c>
      <c r="C445" s="35" t="s">
        <v>19</v>
      </c>
      <c r="D445" s="27" t="s">
        <v>1</v>
      </c>
      <c r="E445" s="36">
        <v>17464.984</v>
      </c>
      <c r="F445" s="36">
        <v>15722.768</v>
      </c>
      <c r="G445" s="36">
        <v>13581.25</v>
      </c>
      <c r="H445" s="36">
        <v>31738.626</v>
      </c>
      <c r="I445" s="36">
        <v>22227.563999999998</v>
      </c>
      <c r="J445" s="36">
        <v>19518.522000000001</v>
      </c>
      <c r="K445" s="36">
        <v>20958.214</v>
      </c>
      <c r="L445" s="36">
        <v>22941.155999999999</v>
      </c>
      <c r="M445" s="36">
        <v>19196.281999999999</v>
      </c>
      <c r="N445" s="36">
        <v>29794.48</v>
      </c>
      <c r="O445" s="36">
        <v>20701.164000000001</v>
      </c>
      <c r="P445" s="36">
        <v>23213.258000000002</v>
      </c>
    </row>
    <row r="446" spans="1:16" x14ac:dyDescent="0.25">
      <c r="A446" s="27">
        <v>2022</v>
      </c>
      <c r="B446" s="27">
        <v>333866</v>
      </c>
      <c r="C446" s="35" t="s">
        <v>18</v>
      </c>
      <c r="D446" s="27" t="s">
        <v>1</v>
      </c>
      <c r="E446" s="36">
        <v>19022.972000000002</v>
      </c>
      <c r="F446" s="36">
        <v>24595.498</v>
      </c>
      <c r="G446" s="36">
        <v>8505.7579999999998</v>
      </c>
      <c r="H446" s="36">
        <v>22085.418000000001</v>
      </c>
      <c r="I446" s="36">
        <v>28981.036</v>
      </c>
      <c r="J446" s="36">
        <v>2329.88</v>
      </c>
      <c r="K446" s="36">
        <v>2501.9180000000001</v>
      </c>
      <c r="L446" s="36">
        <v>10329.064</v>
      </c>
      <c r="M446" s="36">
        <v>12019.34</v>
      </c>
      <c r="N446" s="36">
        <v>10297.370000000001</v>
      </c>
      <c r="O446" s="36">
        <v>24360.39</v>
      </c>
      <c r="P446" s="36">
        <v>20070.464</v>
      </c>
    </row>
    <row r="447" spans="1:16" x14ac:dyDescent="0.25">
      <c r="A447" s="27">
        <v>2022</v>
      </c>
      <c r="B447" s="27">
        <v>333866</v>
      </c>
      <c r="C447" s="35" t="s">
        <v>22</v>
      </c>
      <c r="D447" s="27" t="s">
        <v>1</v>
      </c>
      <c r="E447" s="36">
        <v>26874.71</v>
      </c>
      <c r="F447" s="36">
        <v>27209.67</v>
      </c>
      <c r="G447" s="36">
        <v>5916.8140000000003</v>
      </c>
      <c r="H447" s="36">
        <v>22513.87</v>
      </c>
      <c r="I447" s="36">
        <v>8103.5940000000001</v>
      </c>
      <c r="J447" s="36">
        <v>19831.646000000001</v>
      </c>
      <c r="K447" s="36">
        <v>22608.421999999999</v>
      </c>
      <c r="L447" s="36">
        <v>10870.936</v>
      </c>
      <c r="M447" s="36">
        <v>35339.976000000002</v>
      </c>
      <c r="N447" s="36">
        <v>34158.394</v>
      </c>
      <c r="O447" s="36">
        <v>24685.385999999999</v>
      </c>
      <c r="P447" s="36">
        <v>20952.171999999999</v>
      </c>
    </row>
    <row r="448" spans="1:16" x14ac:dyDescent="0.25">
      <c r="A448" s="27">
        <v>2022</v>
      </c>
      <c r="B448" s="27">
        <v>333866</v>
      </c>
      <c r="C448" s="35" t="s">
        <v>20</v>
      </c>
      <c r="D448" s="27" t="s">
        <v>1</v>
      </c>
      <c r="E448" s="36">
        <v>27265.85</v>
      </c>
      <c r="F448" s="36">
        <v>31823.743999999999</v>
      </c>
      <c r="G448" s="36">
        <v>10180.876</v>
      </c>
      <c r="H448" s="36">
        <v>38199.326000000001</v>
      </c>
      <c r="I448" s="36">
        <v>64357.582000000002</v>
      </c>
      <c r="J448" s="36">
        <v>72059.012000000002</v>
      </c>
      <c r="K448" s="36">
        <v>21186.326000000001</v>
      </c>
      <c r="L448" s="36">
        <v>71009.929999999993</v>
      </c>
      <c r="M448" s="36">
        <v>40959.353999999999</v>
      </c>
      <c r="N448" s="36">
        <v>31704.812000000002</v>
      </c>
      <c r="O448" s="36">
        <v>33150.228000000003</v>
      </c>
      <c r="P448" s="36">
        <v>71509.826000000001</v>
      </c>
    </row>
    <row r="449" spans="1:16" x14ac:dyDescent="0.25">
      <c r="A449" s="27">
        <v>2022</v>
      </c>
      <c r="B449" s="27">
        <v>335207</v>
      </c>
      <c r="C449" s="35" t="s">
        <v>22</v>
      </c>
      <c r="D449" s="27" t="s">
        <v>2</v>
      </c>
      <c r="E449" s="36">
        <v>0</v>
      </c>
      <c r="F449" s="36">
        <v>0</v>
      </c>
      <c r="G449" s="36">
        <v>0</v>
      </c>
      <c r="H449" s="36">
        <v>0</v>
      </c>
      <c r="I449" s="36">
        <v>994.51999999999896</v>
      </c>
      <c r="J449" s="36">
        <v>1218.6600000000001</v>
      </c>
      <c r="K449" s="36">
        <v>157.66</v>
      </c>
      <c r="L449" s="36">
        <v>342.18</v>
      </c>
      <c r="M449" s="36">
        <v>457.82</v>
      </c>
      <c r="N449" s="36">
        <v>819.98</v>
      </c>
      <c r="O449" s="36">
        <v>169.96</v>
      </c>
      <c r="P449" s="36">
        <v>363.8</v>
      </c>
    </row>
    <row r="450" spans="1:16" x14ac:dyDescent="0.25">
      <c r="A450" s="27">
        <v>2022</v>
      </c>
      <c r="B450" s="27">
        <v>335207</v>
      </c>
      <c r="C450" s="35" t="s">
        <v>22</v>
      </c>
      <c r="D450" s="27" t="s">
        <v>4</v>
      </c>
      <c r="E450" s="36">
        <v>0</v>
      </c>
      <c r="F450" s="36">
        <v>0</v>
      </c>
      <c r="G450" s="36">
        <v>0</v>
      </c>
      <c r="H450" s="36">
        <v>0</v>
      </c>
      <c r="I450" s="36">
        <v>511.01999999999902</v>
      </c>
      <c r="J450" s="36">
        <v>683.05999999999904</v>
      </c>
      <c r="K450" s="36">
        <v>-236.34</v>
      </c>
      <c r="L450" s="36">
        <v>-127.02</v>
      </c>
      <c r="M450" s="36">
        <v>-103.08</v>
      </c>
      <c r="N450" s="36">
        <v>408.38</v>
      </c>
      <c r="O450" s="36">
        <v>-97.84</v>
      </c>
      <c r="P450" s="36">
        <v>-105.4</v>
      </c>
    </row>
    <row r="451" spans="1:16" x14ac:dyDescent="0.25">
      <c r="A451" s="27">
        <v>2022</v>
      </c>
      <c r="B451" s="27">
        <v>335207</v>
      </c>
      <c r="C451" s="35" t="s">
        <v>22</v>
      </c>
      <c r="D451" s="27" t="s">
        <v>1</v>
      </c>
      <c r="E451" s="36">
        <v>0</v>
      </c>
      <c r="F451" s="36">
        <v>0</v>
      </c>
      <c r="G451" s="36">
        <v>0</v>
      </c>
      <c r="H451" s="36">
        <v>0</v>
      </c>
      <c r="I451" s="36">
        <v>5967.12</v>
      </c>
      <c r="J451" s="36">
        <v>7311.96</v>
      </c>
      <c r="K451" s="36">
        <v>945.96</v>
      </c>
      <c r="L451" s="36">
        <v>2053.08</v>
      </c>
      <c r="M451" s="36">
        <v>2746.92</v>
      </c>
      <c r="N451" s="36">
        <v>4919.88</v>
      </c>
      <c r="O451" s="36">
        <v>1019.76</v>
      </c>
      <c r="P451" s="36">
        <v>2182.8000000000002</v>
      </c>
    </row>
    <row r="452" spans="1:16" x14ac:dyDescent="0.25">
      <c r="A452" s="27">
        <v>2022</v>
      </c>
      <c r="B452" s="27">
        <v>335207</v>
      </c>
      <c r="C452" s="35" t="s">
        <v>20</v>
      </c>
      <c r="D452" s="27" t="s">
        <v>4</v>
      </c>
      <c r="E452" s="36">
        <v>0</v>
      </c>
      <c r="F452" s="36">
        <v>0</v>
      </c>
      <c r="G452" s="36">
        <v>113.4</v>
      </c>
      <c r="H452" s="36">
        <v>83.08</v>
      </c>
      <c r="I452" s="36">
        <v>0</v>
      </c>
      <c r="J452" s="36">
        <v>673.34</v>
      </c>
      <c r="K452" s="36">
        <v>-133.94</v>
      </c>
      <c r="L452" s="36">
        <v>-12.2</v>
      </c>
      <c r="M452" s="36">
        <v>-137.28</v>
      </c>
      <c r="N452" s="36">
        <v>-90.72</v>
      </c>
      <c r="O452" s="36">
        <v>556.96</v>
      </c>
      <c r="P452" s="36">
        <v>-66.56</v>
      </c>
    </row>
    <row r="453" spans="1:16" x14ac:dyDescent="0.25">
      <c r="A453" s="27">
        <v>2022</v>
      </c>
      <c r="B453" s="27">
        <v>335207</v>
      </c>
      <c r="C453" s="35" t="s">
        <v>20</v>
      </c>
      <c r="D453" s="27" t="s">
        <v>2</v>
      </c>
      <c r="E453" s="36">
        <v>0</v>
      </c>
      <c r="F453" s="36">
        <v>0</v>
      </c>
      <c r="G453" s="36">
        <v>250.2</v>
      </c>
      <c r="H453" s="36">
        <v>229.48</v>
      </c>
      <c r="I453" s="36">
        <v>0</v>
      </c>
      <c r="J453" s="36">
        <v>837.74</v>
      </c>
      <c r="K453" s="36">
        <v>149.26</v>
      </c>
      <c r="L453" s="36">
        <v>58.6</v>
      </c>
      <c r="M453" s="36">
        <v>216.72</v>
      </c>
      <c r="N453" s="36">
        <v>50.88</v>
      </c>
      <c r="O453" s="36">
        <v>918.16</v>
      </c>
      <c r="P453" s="36">
        <v>145.84</v>
      </c>
    </row>
    <row r="454" spans="1:16" x14ac:dyDescent="0.25">
      <c r="A454" s="27">
        <v>2022</v>
      </c>
      <c r="B454" s="27">
        <v>335207</v>
      </c>
      <c r="C454" s="35" t="s">
        <v>18</v>
      </c>
      <c r="D454" s="27" t="s">
        <v>4</v>
      </c>
      <c r="E454" s="36">
        <v>0</v>
      </c>
      <c r="F454" s="36">
        <v>1707.26</v>
      </c>
      <c r="G454" s="36">
        <v>471.84</v>
      </c>
      <c r="H454" s="36">
        <v>829.84</v>
      </c>
      <c r="I454" s="36">
        <v>1224.56</v>
      </c>
      <c r="J454" s="36">
        <v>477.539999999999</v>
      </c>
      <c r="K454" s="36">
        <v>228.2</v>
      </c>
      <c r="L454" s="36">
        <v>550.86</v>
      </c>
      <c r="M454" s="36">
        <v>229.54</v>
      </c>
      <c r="N454" s="36">
        <v>295.38</v>
      </c>
      <c r="O454" s="36">
        <v>228.539999999999</v>
      </c>
      <c r="P454" s="36">
        <v>1196.8</v>
      </c>
    </row>
    <row r="455" spans="1:16" x14ac:dyDescent="0.25">
      <c r="A455" s="27">
        <v>2022</v>
      </c>
      <c r="B455" s="27">
        <v>335207</v>
      </c>
      <c r="C455" s="35" t="s">
        <v>20</v>
      </c>
      <c r="D455" s="27" t="s">
        <v>1</v>
      </c>
      <c r="E455" s="36">
        <v>0</v>
      </c>
      <c r="F455" s="36">
        <v>0</v>
      </c>
      <c r="G455" s="36">
        <v>1501.2</v>
      </c>
      <c r="H455" s="36">
        <v>1376.88</v>
      </c>
      <c r="I455" s="36">
        <v>0</v>
      </c>
      <c r="J455" s="36">
        <v>5026.4399999999996</v>
      </c>
      <c r="K455" s="36">
        <v>895.56</v>
      </c>
      <c r="L455" s="36">
        <v>351.6</v>
      </c>
      <c r="M455" s="36">
        <v>1300.32</v>
      </c>
      <c r="N455" s="36">
        <v>305.27999999999997</v>
      </c>
      <c r="O455" s="36">
        <v>5508.96</v>
      </c>
      <c r="P455" s="36">
        <v>875.04</v>
      </c>
    </row>
    <row r="456" spans="1:16" x14ac:dyDescent="0.25">
      <c r="A456" s="27">
        <v>2022</v>
      </c>
      <c r="B456" s="27">
        <v>335207</v>
      </c>
      <c r="C456" s="35" t="s">
        <v>18</v>
      </c>
      <c r="D456" s="27" t="s">
        <v>2</v>
      </c>
      <c r="E456" s="36">
        <v>0</v>
      </c>
      <c r="F456" s="36">
        <v>2324.66</v>
      </c>
      <c r="G456" s="36">
        <v>1510.74</v>
      </c>
      <c r="H456" s="36">
        <v>1369.84</v>
      </c>
      <c r="I456" s="36">
        <v>1908.36</v>
      </c>
      <c r="J456" s="36">
        <v>944.54</v>
      </c>
      <c r="K456" s="36">
        <v>903.2</v>
      </c>
      <c r="L456" s="36">
        <v>1102.96</v>
      </c>
      <c r="M456" s="36">
        <v>842.54</v>
      </c>
      <c r="N456" s="36">
        <v>764.58</v>
      </c>
      <c r="O456" s="36">
        <v>922.23999999999899</v>
      </c>
      <c r="P456" s="36">
        <v>1608.4</v>
      </c>
    </row>
    <row r="457" spans="1:16" x14ac:dyDescent="0.25">
      <c r="A457" s="27">
        <v>2022</v>
      </c>
      <c r="B457" s="27">
        <v>335207</v>
      </c>
      <c r="C457" s="35" t="s">
        <v>18</v>
      </c>
      <c r="D457" s="27" t="s">
        <v>1</v>
      </c>
      <c r="E457" s="36">
        <v>0</v>
      </c>
      <c r="F457" s="36">
        <v>13947.96</v>
      </c>
      <c r="G457" s="36">
        <v>9064.44</v>
      </c>
      <c r="H457" s="36">
        <v>8219.0400000000009</v>
      </c>
      <c r="I457" s="36">
        <v>11450.16</v>
      </c>
      <c r="J457" s="36">
        <v>5667.24</v>
      </c>
      <c r="K457" s="36">
        <v>5419.2</v>
      </c>
      <c r="L457" s="36">
        <v>6617.76</v>
      </c>
      <c r="M457" s="36">
        <v>5055.24</v>
      </c>
      <c r="N457" s="36">
        <v>4587.4799999999996</v>
      </c>
      <c r="O457" s="36">
        <v>5533.44</v>
      </c>
      <c r="P457" s="36">
        <v>9650.4</v>
      </c>
    </row>
    <row r="458" spans="1:16" x14ac:dyDescent="0.25">
      <c r="A458" s="27">
        <v>2022</v>
      </c>
      <c r="B458" s="27">
        <v>335207</v>
      </c>
      <c r="C458" s="35" t="s">
        <v>21</v>
      </c>
      <c r="D458" s="27" t="s">
        <v>4</v>
      </c>
      <c r="E458" s="36">
        <v>644.93999999999903</v>
      </c>
      <c r="F458" s="36">
        <v>1451.78</v>
      </c>
      <c r="G458" s="36">
        <v>1497.6</v>
      </c>
      <c r="H458" s="36">
        <v>842.72</v>
      </c>
      <c r="I458" s="36">
        <v>1992.32</v>
      </c>
      <c r="J458" s="36">
        <v>687.26</v>
      </c>
      <c r="K458" s="36">
        <v>1324.18</v>
      </c>
      <c r="L458" s="36">
        <v>1066</v>
      </c>
      <c r="M458" s="36">
        <v>3335.5</v>
      </c>
      <c r="N458" s="36">
        <v>428.1</v>
      </c>
      <c r="O458" s="36">
        <v>1343.92</v>
      </c>
      <c r="P458" s="36">
        <v>668.66000000000099</v>
      </c>
    </row>
    <row r="459" spans="1:16" x14ac:dyDescent="0.25">
      <c r="A459" s="27">
        <v>2022</v>
      </c>
      <c r="B459" s="27">
        <v>335207</v>
      </c>
      <c r="C459" s="35" t="s">
        <v>21</v>
      </c>
      <c r="D459" s="27" t="s">
        <v>2</v>
      </c>
      <c r="E459" s="36">
        <v>1302.94</v>
      </c>
      <c r="F459" s="36">
        <v>2314.7800000000002</v>
      </c>
      <c r="G459" s="36">
        <v>1921.6</v>
      </c>
      <c r="H459" s="36">
        <v>1332.72</v>
      </c>
      <c r="I459" s="36">
        <v>2867.32</v>
      </c>
      <c r="J459" s="36">
        <v>1371.26</v>
      </c>
      <c r="K459" s="36">
        <v>2002.18</v>
      </c>
      <c r="L459" s="36">
        <v>1620</v>
      </c>
      <c r="M459" s="36">
        <v>4012.5</v>
      </c>
      <c r="N459" s="36">
        <v>820.1</v>
      </c>
      <c r="O459" s="36">
        <v>1901.92</v>
      </c>
      <c r="P459" s="36">
        <v>1158.6600000000001</v>
      </c>
    </row>
    <row r="460" spans="1:16" x14ac:dyDescent="0.25">
      <c r="A460" s="27">
        <v>2022</v>
      </c>
      <c r="B460" s="27">
        <v>335207</v>
      </c>
      <c r="C460" s="35" t="s">
        <v>21</v>
      </c>
      <c r="D460" s="27" t="s">
        <v>1</v>
      </c>
      <c r="E460" s="36">
        <v>7817.64</v>
      </c>
      <c r="F460" s="36">
        <v>13888.68</v>
      </c>
      <c r="G460" s="36">
        <v>11529.6</v>
      </c>
      <c r="H460" s="36">
        <v>7996.32</v>
      </c>
      <c r="I460" s="36">
        <v>17203.919999999998</v>
      </c>
      <c r="J460" s="36">
        <v>8227.56</v>
      </c>
      <c r="K460" s="36">
        <v>12013.08</v>
      </c>
      <c r="L460" s="36">
        <v>9720</v>
      </c>
      <c r="M460" s="36">
        <v>24075</v>
      </c>
      <c r="N460" s="36">
        <v>4920.6000000000004</v>
      </c>
      <c r="O460" s="36">
        <v>11411.52</v>
      </c>
      <c r="P460" s="36">
        <v>6951.96</v>
      </c>
    </row>
    <row r="461" spans="1:16" x14ac:dyDescent="0.25">
      <c r="A461" s="27">
        <v>2022</v>
      </c>
      <c r="B461" s="27">
        <v>343812</v>
      </c>
      <c r="C461" s="35" t="s">
        <v>20</v>
      </c>
      <c r="D461" s="27" t="s">
        <v>4</v>
      </c>
      <c r="E461" s="36">
        <v>428.024</v>
      </c>
      <c r="F461" s="36">
        <v>0</v>
      </c>
      <c r="G461" s="36">
        <v>-38.264000000000003</v>
      </c>
      <c r="H461" s="36">
        <v>548.87599999999998</v>
      </c>
      <c r="I461" s="36">
        <v>-37.095999999999997</v>
      </c>
      <c r="J461" s="36">
        <v>-73.248000000000005</v>
      </c>
      <c r="K461" s="36">
        <v>-17.416</v>
      </c>
      <c r="L461" s="36">
        <v>17.335999999999999</v>
      </c>
      <c r="M461" s="36">
        <v>300.86</v>
      </c>
      <c r="N461" s="36">
        <v>63.335999999999999</v>
      </c>
      <c r="O461" s="36">
        <v>497.30799999999999</v>
      </c>
      <c r="P461" s="36">
        <v>481.29199999999997</v>
      </c>
    </row>
    <row r="462" spans="1:16" x14ac:dyDescent="0.25">
      <c r="A462" s="27">
        <v>2022</v>
      </c>
      <c r="B462" s="27">
        <v>343812</v>
      </c>
      <c r="C462" s="35" t="s">
        <v>20</v>
      </c>
      <c r="D462" s="27" t="s">
        <v>2</v>
      </c>
      <c r="E462" s="36">
        <v>564.82399999999996</v>
      </c>
      <c r="F462" s="36">
        <v>0</v>
      </c>
      <c r="G462" s="36">
        <v>103.336</v>
      </c>
      <c r="H462" s="36">
        <v>692.87599999999998</v>
      </c>
      <c r="I462" s="36">
        <v>175.304</v>
      </c>
      <c r="J462" s="36">
        <v>65.951999999999998</v>
      </c>
      <c r="K462" s="36">
        <v>50.984000000000002</v>
      </c>
      <c r="L462" s="36">
        <v>158.93600000000001</v>
      </c>
      <c r="M462" s="36">
        <v>513.26</v>
      </c>
      <c r="N462" s="36">
        <v>204.93600000000001</v>
      </c>
      <c r="O462" s="36">
        <v>570.50800000000004</v>
      </c>
      <c r="P462" s="36">
        <v>622.89200000000005</v>
      </c>
    </row>
    <row r="463" spans="1:16" x14ac:dyDescent="0.25">
      <c r="A463" s="27">
        <v>2022</v>
      </c>
      <c r="B463" s="27">
        <v>343812</v>
      </c>
      <c r="C463" s="35" t="s">
        <v>20</v>
      </c>
      <c r="D463" s="27" t="s">
        <v>1</v>
      </c>
      <c r="E463" s="36">
        <v>1263.8240000000001</v>
      </c>
      <c r="F463" s="36">
        <v>0</v>
      </c>
      <c r="G463" s="36">
        <v>334.33600000000001</v>
      </c>
      <c r="H463" s="36">
        <v>1887.7760000000001</v>
      </c>
      <c r="I463" s="36">
        <v>447.904</v>
      </c>
      <c r="J463" s="36">
        <v>145.55199999999999</v>
      </c>
      <c r="K463" s="36">
        <v>111.98399999999999</v>
      </c>
      <c r="L463" s="36">
        <v>367.93599999999998</v>
      </c>
      <c r="M463" s="36">
        <v>1998.16</v>
      </c>
      <c r="N463" s="36">
        <v>543.93600000000004</v>
      </c>
      <c r="O463" s="36">
        <v>1601.4079999999999</v>
      </c>
      <c r="P463" s="36">
        <v>1391.7919999999999</v>
      </c>
    </row>
    <row r="464" spans="1:16" x14ac:dyDescent="0.25">
      <c r="A464" s="27">
        <v>2022</v>
      </c>
      <c r="B464" s="27">
        <v>350201</v>
      </c>
      <c r="C464" s="35" t="s">
        <v>18</v>
      </c>
      <c r="D464" s="27" t="s">
        <v>4</v>
      </c>
      <c r="E464" s="36">
        <v>-133.38399999999999</v>
      </c>
      <c r="F464" s="36">
        <v>-26.014399999999998</v>
      </c>
      <c r="G464" s="36">
        <v>334.79840000000002</v>
      </c>
      <c r="H464" s="36">
        <v>265.35120000000001</v>
      </c>
      <c r="I464" s="36">
        <v>681.04</v>
      </c>
      <c r="J464" s="36">
        <v>1380.0391999999999</v>
      </c>
      <c r="K464" s="36">
        <v>47.703200000000102</v>
      </c>
      <c r="L464" s="36">
        <v>346.82960000000003</v>
      </c>
      <c r="M464" s="36">
        <v>-59.114400000000003</v>
      </c>
      <c r="N464" s="36">
        <v>-100.2432</v>
      </c>
      <c r="O464" s="36">
        <v>-47.014400000000002</v>
      </c>
      <c r="P464" s="36">
        <v>200.56960000000001</v>
      </c>
    </row>
    <row r="465" spans="1:16" x14ac:dyDescent="0.25">
      <c r="A465" s="27">
        <v>2022</v>
      </c>
      <c r="B465" s="27">
        <v>350201</v>
      </c>
      <c r="C465" s="35" t="s">
        <v>18</v>
      </c>
      <c r="D465" s="27" t="s">
        <v>2</v>
      </c>
      <c r="E465" s="36">
        <v>251.816</v>
      </c>
      <c r="F465" s="36">
        <v>38.185600000000001</v>
      </c>
      <c r="G465" s="36">
        <v>527.39840000000004</v>
      </c>
      <c r="H465" s="36">
        <v>477.75119999999998</v>
      </c>
      <c r="I465" s="36">
        <v>937.84</v>
      </c>
      <c r="J465" s="36">
        <v>1785.0391999999999</v>
      </c>
      <c r="K465" s="36">
        <v>561.30319999999995</v>
      </c>
      <c r="L465" s="36">
        <v>603.62959999999998</v>
      </c>
      <c r="M465" s="36">
        <v>5.0856000000000003</v>
      </c>
      <c r="N465" s="36">
        <v>28.1568</v>
      </c>
      <c r="O465" s="36">
        <v>17.185600000000001</v>
      </c>
      <c r="P465" s="36">
        <v>521.56960000000004</v>
      </c>
    </row>
    <row r="466" spans="1:16" x14ac:dyDescent="0.25">
      <c r="A466" s="27">
        <v>2022</v>
      </c>
      <c r="B466" s="27">
        <v>350201</v>
      </c>
      <c r="C466" s="35" t="s">
        <v>18</v>
      </c>
      <c r="D466" s="27" t="s">
        <v>1</v>
      </c>
      <c r="E466" s="36">
        <v>740.01599999999996</v>
      </c>
      <c r="F466" s="36">
        <v>115.18559999999999</v>
      </c>
      <c r="G466" s="36">
        <v>1497.3984</v>
      </c>
      <c r="H466" s="36">
        <v>2778.4512</v>
      </c>
      <c r="I466" s="36">
        <v>2922.84</v>
      </c>
      <c r="J466" s="36">
        <v>5656.9391999999998</v>
      </c>
      <c r="K466" s="36">
        <v>1818.4032</v>
      </c>
      <c r="L466" s="36">
        <v>1582.3296</v>
      </c>
      <c r="M466" s="36">
        <v>14.3856</v>
      </c>
      <c r="N466" s="36">
        <v>215.95679999999999</v>
      </c>
      <c r="O466" s="36">
        <v>187.18559999999999</v>
      </c>
      <c r="P466" s="36">
        <v>1684.5696</v>
      </c>
    </row>
    <row r="467" spans="1:16" x14ac:dyDescent="0.25">
      <c r="A467" s="27">
        <v>2022</v>
      </c>
      <c r="B467" s="27">
        <v>352289</v>
      </c>
      <c r="C467" s="35" t="s">
        <v>21</v>
      </c>
      <c r="D467" s="27" t="s">
        <v>4</v>
      </c>
      <c r="E467" s="36">
        <v>28.988</v>
      </c>
      <c r="F467" s="36">
        <v>-20.332000000000001</v>
      </c>
      <c r="G467" s="36">
        <v>710.71199999999999</v>
      </c>
      <c r="H467" s="36">
        <v>0</v>
      </c>
      <c r="I467" s="36">
        <v>0</v>
      </c>
      <c r="J467" s="36">
        <v>249.988</v>
      </c>
      <c r="K467" s="36">
        <v>521.49199999999996</v>
      </c>
      <c r="L467" s="36">
        <v>0</v>
      </c>
      <c r="M467" s="36">
        <v>0</v>
      </c>
      <c r="N467" s="36">
        <v>0</v>
      </c>
      <c r="O467" s="36">
        <v>0</v>
      </c>
      <c r="P467" s="36">
        <v>0</v>
      </c>
    </row>
    <row r="468" spans="1:16" x14ac:dyDescent="0.25">
      <c r="A468" s="27">
        <v>2022</v>
      </c>
      <c r="B468" s="27">
        <v>352289</v>
      </c>
      <c r="C468" s="35" t="s">
        <v>21</v>
      </c>
      <c r="D468" s="27" t="s">
        <v>2</v>
      </c>
      <c r="E468" s="36">
        <v>59.988</v>
      </c>
      <c r="F468" s="36">
        <v>38.667999999999999</v>
      </c>
      <c r="G468" s="36">
        <v>771.71199999999999</v>
      </c>
      <c r="H468" s="36">
        <v>0</v>
      </c>
      <c r="I468" s="36">
        <v>0</v>
      </c>
      <c r="J468" s="36">
        <v>369.988</v>
      </c>
      <c r="K468" s="36">
        <v>618.49199999999996</v>
      </c>
      <c r="L468" s="36">
        <v>0</v>
      </c>
      <c r="M468" s="36">
        <v>0</v>
      </c>
      <c r="N468" s="36">
        <v>0</v>
      </c>
      <c r="O468" s="36">
        <v>0</v>
      </c>
      <c r="P468" s="36">
        <v>0</v>
      </c>
    </row>
    <row r="469" spans="1:16" x14ac:dyDescent="0.25">
      <c r="A469" s="27">
        <v>2022</v>
      </c>
      <c r="B469" s="27">
        <v>352289</v>
      </c>
      <c r="C469" s="35" t="s">
        <v>21</v>
      </c>
      <c r="D469" s="27" t="s">
        <v>1</v>
      </c>
      <c r="E469" s="36">
        <v>167.88800000000001</v>
      </c>
      <c r="F469" s="36">
        <v>126.36799999999999</v>
      </c>
      <c r="G469" s="36">
        <v>2711.712</v>
      </c>
      <c r="H469" s="36">
        <v>0</v>
      </c>
      <c r="I469" s="36">
        <v>0</v>
      </c>
      <c r="J469" s="36">
        <v>1373.288</v>
      </c>
      <c r="K469" s="36">
        <v>1657.3920000000001</v>
      </c>
      <c r="L469" s="36">
        <v>0</v>
      </c>
      <c r="M469" s="36">
        <v>0</v>
      </c>
      <c r="N469" s="36">
        <v>0</v>
      </c>
      <c r="O469" s="36">
        <v>0</v>
      </c>
      <c r="P469" s="36">
        <v>0</v>
      </c>
    </row>
    <row r="470" spans="1:16" x14ac:dyDescent="0.25">
      <c r="A470" s="27">
        <v>2022</v>
      </c>
      <c r="B470" s="27">
        <v>354104</v>
      </c>
      <c r="C470" s="35" t="s">
        <v>22</v>
      </c>
      <c r="D470" s="27" t="s">
        <v>4</v>
      </c>
      <c r="E470" s="36">
        <v>609.35199999999998</v>
      </c>
      <c r="F470" s="36">
        <v>-54.828000000000003</v>
      </c>
      <c r="G470" s="36">
        <v>81.543999999999997</v>
      </c>
      <c r="H470" s="36">
        <v>0</v>
      </c>
      <c r="I470" s="36">
        <v>-56.442</v>
      </c>
      <c r="J470" s="36">
        <v>0</v>
      </c>
      <c r="K470" s="36">
        <v>0</v>
      </c>
      <c r="L470" s="36">
        <v>381.23599999999999</v>
      </c>
      <c r="M470" s="36">
        <v>0</v>
      </c>
      <c r="N470" s="36">
        <v>46.758000000000003</v>
      </c>
      <c r="O470" s="36">
        <v>0</v>
      </c>
      <c r="P470" s="36">
        <v>0</v>
      </c>
    </row>
    <row r="471" spans="1:16" x14ac:dyDescent="0.25">
      <c r="A471" s="27">
        <v>2022</v>
      </c>
      <c r="B471" s="27">
        <v>354104</v>
      </c>
      <c r="C471" s="35" t="s">
        <v>22</v>
      </c>
      <c r="D471" s="27" t="s">
        <v>2</v>
      </c>
      <c r="E471" s="36">
        <v>827.25199999999995</v>
      </c>
      <c r="F471" s="36">
        <v>9.3719999999999999</v>
      </c>
      <c r="G471" s="36">
        <v>147.94399999999999</v>
      </c>
      <c r="H471" s="36">
        <v>0</v>
      </c>
      <c r="I471" s="36">
        <v>7.758</v>
      </c>
      <c r="J471" s="36">
        <v>0</v>
      </c>
      <c r="K471" s="36">
        <v>0</v>
      </c>
      <c r="L471" s="36">
        <v>452.036</v>
      </c>
      <c r="M471" s="36">
        <v>0</v>
      </c>
      <c r="N471" s="36">
        <v>110.958</v>
      </c>
      <c r="O471" s="36">
        <v>0</v>
      </c>
      <c r="P471" s="36">
        <v>0</v>
      </c>
    </row>
    <row r="472" spans="1:16" x14ac:dyDescent="0.25">
      <c r="A472" s="27">
        <v>2022</v>
      </c>
      <c r="B472" s="27">
        <v>354104</v>
      </c>
      <c r="C472" s="35" t="s">
        <v>22</v>
      </c>
      <c r="D472" s="27" t="s">
        <v>1</v>
      </c>
      <c r="E472" s="36">
        <v>2653.9520000000002</v>
      </c>
      <c r="F472" s="36">
        <v>27.972000000000001</v>
      </c>
      <c r="G472" s="36">
        <v>391.94400000000002</v>
      </c>
      <c r="H472" s="36">
        <v>0</v>
      </c>
      <c r="I472" s="36">
        <v>58.758000000000003</v>
      </c>
      <c r="J472" s="36">
        <v>0</v>
      </c>
      <c r="K472" s="36">
        <v>0</v>
      </c>
      <c r="L472" s="36">
        <v>1427.636</v>
      </c>
      <c r="M472" s="36">
        <v>0</v>
      </c>
      <c r="N472" s="36">
        <v>293.95800000000003</v>
      </c>
      <c r="O472" s="36">
        <v>0</v>
      </c>
      <c r="P472" s="36">
        <v>0</v>
      </c>
    </row>
    <row r="473" spans="1:16" x14ac:dyDescent="0.25">
      <c r="A473" s="27">
        <v>2022</v>
      </c>
      <c r="B473" s="27">
        <v>354709</v>
      </c>
      <c r="C473" s="35" t="s">
        <v>23</v>
      </c>
      <c r="D473" s="27" t="s">
        <v>4</v>
      </c>
      <c r="E473" s="36">
        <v>552.62800000000004</v>
      </c>
      <c r="F473" s="36">
        <v>304.15599999999898</v>
      </c>
      <c r="G473" s="36">
        <v>59.338399999999901</v>
      </c>
      <c r="H473" s="36">
        <v>0</v>
      </c>
      <c r="I473" s="36">
        <v>312.20960000000002</v>
      </c>
      <c r="J473" s="36">
        <v>352.47280000000001</v>
      </c>
      <c r="K473" s="36">
        <v>947.48720000000003</v>
      </c>
      <c r="L473" s="36">
        <v>1892.6687999999999</v>
      </c>
      <c r="M473" s="36">
        <v>0</v>
      </c>
      <c r="N473" s="36">
        <v>128.72319999999999</v>
      </c>
      <c r="O473" s="36">
        <v>-61.513599999999997</v>
      </c>
      <c r="P473" s="36">
        <v>998.19119999999998</v>
      </c>
    </row>
    <row r="474" spans="1:16" x14ac:dyDescent="0.25">
      <c r="A474" s="27">
        <v>2022</v>
      </c>
      <c r="B474" s="27">
        <v>354709</v>
      </c>
      <c r="C474" s="35" t="s">
        <v>23</v>
      </c>
      <c r="D474" s="27" t="s">
        <v>2</v>
      </c>
      <c r="E474" s="36">
        <v>632.62800000000004</v>
      </c>
      <c r="F474" s="36">
        <v>614.15599999999904</v>
      </c>
      <c r="G474" s="36">
        <v>136.83840000000001</v>
      </c>
      <c r="H474" s="36">
        <v>0</v>
      </c>
      <c r="I474" s="36">
        <v>392.20960000000002</v>
      </c>
      <c r="J474" s="36">
        <v>434.97280000000001</v>
      </c>
      <c r="K474" s="36">
        <v>1254.9872</v>
      </c>
      <c r="L474" s="36">
        <v>2165.1887999999999</v>
      </c>
      <c r="M474" s="36">
        <v>0</v>
      </c>
      <c r="N474" s="36">
        <v>281.22320000000002</v>
      </c>
      <c r="O474" s="36">
        <v>10.9864</v>
      </c>
      <c r="P474" s="36">
        <v>1240.6912</v>
      </c>
    </row>
    <row r="475" spans="1:16" x14ac:dyDescent="0.25">
      <c r="A475" s="27">
        <v>2022</v>
      </c>
      <c r="B475" s="27">
        <v>354709</v>
      </c>
      <c r="C475" s="35" t="s">
        <v>23</v>
      </c>
      <c r="D475" s="27" t="s">
        <v>1</v>
      </c>
      <c r="E475" s="36">
        <v>2284.5279999999998</v>
      </c>
      <c r="F475" s="36">
        <v>2610.6559999999999</v>
      </c>
      <c r="G475" s="36">
        <v>437.83839999999998</v>
      </c>
      <c r="H475" s="36">
        <v>0</v>
      </c>
      <c r="I475" s="36">
        <v>1550.2095999999999</v>
      </c>
      <c r="J475" s="36">
        <v>3282.6727999999998</v>
      </c>
      <c r="K475" s="36">
        <v>4615.1872000000003</v>
      </c>
      <c r="L475" s="36">
        <v>7904.0888000000004</v>
      </c>
      <c r="M475" s="36">
        <v>0</v>
      </c>
      <c r="N475" s="36">
        <v>1754.2231999999999</v>
      </c>
      <c r="O475" s="36">
        <v>135.9864</v>
      </c>
      <c r="P475" s="36">
        <v>4946.8912</v>
      </c>
    </row>
    <row r="476" spans="1:16" x14ac:dyDescent="0.25">
      <c r="A476" s="27">
        <v>2022</v>
      </c>
      <c r="B476" s="27">
        <v>356398</v>
      </c>
      <c r="C476" s="35" t="s">
        <v>20</v>
      </c>
      <c r="D476" s="27" t="s">
        <v>2</v>
      </c>
      <c r="E476" s="36">
        <v>0</v>
      </c>
      <c r="F476" s="36">
        <v>135.77600000000001</v>
      </c>
      <c r="G476" s="36">
        <v>0</v>
      </c>
      <c r="H476" s="36">
        <v>0</v>
      </c>
      <c r="I476" s="36">
        <v>0</v>
      </c>
      <c r="J476" s="36">
        <v>547.42399999999998</v>
      </c>
      <c r="K476" s="36">
        <v>62.652000000000001</v>
      </c>
      <c r="L476" s="36">
        <v>0</v>
      </c>
      <c r="M476" s="36">
        <v>172.952</v>
      </c>
      <c r="N476" s="36">
        <v>600.82399999999996</v>
      </c>
      <c r="O476" s="36">
        <v>115.336</v>
      </c>
      <c r="P476" s="36">
        <v>1298.588</v>
      </c>
    </row>
    <row r="477" spans="1:16" x14ac:dyDescent="0.25">
      <c r="A477" s="27">
        <v>2022</v>
      </c>
      <c r="B477" s="27">
        <v>356398</v>
      </c>
      <c r="C477" s="35" t="s">
        <v>20</v>
      </c>
      <c r="D477" s="27" t="s">
        <v>4</v>
      </c>
      <c r="E477" s="36">
        <v>0</v>
      </c>
      <c r="F477" s="36">
        <v>-8.2239999999999593</v>
      </c>
      <c r="G477" s="36">
        <v>0</v>
      </c>
      <c r="H477" s="36">
        <v>0</v>
      </c>
      <c r="I477" s="36">
        <v>0</v>
      </c>
      <c r="J477" s="36">
        <v>174.22399999999999</v>
      </c>
      <c r="K477" s="36">
        <v>-10.548</v>
      </c>
      <c r="L477" s="36">
        <v>0</v>
      </c>
      <c r="M477" s="36">
        <v>99.751999999999995</v>
      </c>
      <c r="N477" s="36">
        <v>530.024</v>
      </c>
      <c r="O477" s="36">
        <v>-26.263999999999999</v>
      </c>
      <c r="P477" s="36">
        <v>1066.9880000000001</v>
      </c>
    </row>
    <row r="478" spans="1:16" x14ac:dyDescent="0.25">
      <c r="A478" s="27">
        <v>2022</v>
      </c>
      <c r="B478" s="27">
        <v>356398</v>
      </c>
      <c r="C478" s="35" t="s">
        <v>20</v>
      </c>
      <c r="D478" s="27" t="s">
        <v>1</v>
      </c>
      <c r="E478" s="36">
        <v>0</v>
      </c>
      <c r="F478" s="36">
        <v>481.37599999999998</v>
      </c>
      <c r="G478" s="36">
        <v>0</v>
      </c>
      <c r="H478" s="36">
        <v>0</v>
      </c>
      <c r="I478" s="36">
        <v>0</v>
      </c>
      <c r="J478" s="36">
        <v>1850.624</v>
      </c>
      <c r="K478" s="36">
        <v>143.952</v>
      </c>
      <c r="L478" s="36">
        <v>0</v>
      </c>
      <c r="M478" s="36">
        <v>447.952</v>
      </c>
      <c r="N478" s="36">
        <v>1551.8240000000001</v>
      </c>
      <c r="O478" s="36">
        <v>265.536</v>
      </c>
      <c r="P478" s="36">
        <v>4199.4880000000003</v>
      </c>
    </row>
    <row r="479" spans="1:16" x14ac:dyDescent="0.25">
      <c r="A479" s="27">
        <v>2022</v>
      </c>
      <c r="B479" s="27">
        <v>356684</v>
      </c>
      <c r="C479" s="35" t="s">
        <v>23</v>
      </c>
      <c r="D479" s="27" t="s">
        <v>2</v>
      </c>
      <c r="E479" s="36">
        <v>0</v>
      </c>
      <c r="F479" s="36">
        <v>0</v>
      </c>
      <c r="G479" s="36">
        <v>0</v>
      </c>
      <c r="H479" s="36">
        <v>0</v>
      </c>
      <c r="I479" s="36">
        <v>106.952</v>
      </c>
      <c r="J479" s="36">
        <v>0</v>
      </c>
      <c r="K479" s="36">
        <v>6.6840000000000002</v>
      </c>
      <c r="L479" s="36">
        <v>0</v>
      </c>
      <c r="M479" s="36">
        <v>0</v>
      </c>
      <c r="N479" s="36">
        <v>417.82400000000098</v>
      </c>
      <c r="O479" s="36">
        <v>0</v>
      </c>
      <c r="P479" s="36">
        <v>13.368</v>
      </c>
    </row>
    <row r="480" spans="1:16" x14ac:dyDescent="0.25">
      <c r="A480" s="27">
        <v>2022</v>
      </c>
      <c r="B480" s="27">
        <v>356684</v>
      </c>
      <c r="C480" s="35" t="s">
        <v>23</v>
      </c>
      <c r="D480" s="27" t="s">
        <v>4</v>
      </c>
      <c r="E480" s="36">
        <v>0</v>
      </c>
      <c r="F480" s="36">
        <v>0</v>
      </c>
      <c r="G480" s="36">
        <v>0</v>
      </c>
      <c r="H480" s="36">
        <v>0</v>
      </c>
      <c r="I480" s="36">
        <v>-38.048000000000002</v>
      </c>
      <c r="J480" s="36">
        <v>0</v>
      </c>
      <c r="K480" s="36">
        <v>-65.816000000000003</v>
      </c>
      <c r="L480" s="36">
        <v>0</v>
      </c>
      <c r="M480" s="36">
        <v>0</v>
      </c>
      <c r="N480" s="36">
        <v>345.32400000000098</v>
      </c>
      <c r="O480" s="36">
        <v>0</v>
      </c>
      <c r="P480" s="36">
        <v>-59.131999999999998</v>
      </c>
    </row>
    <row r="481" spans="1:16" x14ac:dyDescent="0.25">
      <c r="A481" s="27">
        <v>2022</v>
      </c>
      <c r="B481" s="27">
        <v>356684</v>
      </c>
      <c r="C481" s="35" t="s">
        <v>23</v>
      </c>
      <c r="D481" s="27" t="s">
        <v>1</v>
      </c>
      <c r="E481" s="36">
        <v>0</v>
      </c>
      <c r="F481" s="36">
        <v>0</v>
      </c>
      <c r="G481" s="36">
        <v>0</v>
      </c>
      <c r="H481" s="36">
        <v>0</v>
      </c>
      <c r="I481" s="36">
        <v>271.952</v>
      </c>
      <c r="J481" s="36">
        <v>0</v>
      </c>
      <c r="K481" s="36">
        <v>15.984</v>
      </c>
      <c r="L481" s="36">
        <v>0</v>
      </c>
      <c r="M481" s="36">
        <v>0</v>
      </c>
      <c r="N481" s="36">
        <v>2287.8240000000001</v>
      </c>
      <c r="O481" s="36">
        <v>0</v>
      </c>
      <c r="P481" s="36">
        <v>28.768000000000001</v>
      </c>
    </row>
    <row r="482" spans="1:16" x14ac:dyDescent="0.25">
      <c r="A482" s="27">
        <v>2022</v>
      </c>
      <c r="B482" s="27">
        <v>358146</v>
      </c>
      <c r="C482" s="35" t="s">
        <v>18</v>
      </c>
      <c r="D482" s="27" t="s">
        <v>2</v>
      </c>
      <c r="E482" s="36">
        <v>0</v>
      </c>
      <c r="F482" s="36">
        <v>0</v>
      </c>
      <c r="G482" s="36">
        <v>0</v>
      </c>
      <c r="H482" s="36">
        <v>0</v>
      </c>
      <c r="I482" s="36">
        <v>0</v>
      </c>
      <c r="J482" s="36">
        <v>0</v>
      </c>
      <c r="K482" s="36">
        <v>0</v>
      </c>
      <c r="L482" s="36">
        <v>0</v>
      </c>
      <c r="M482" s="36">
        <v>0</v>
      </c>
      <c r="N482" s="36">
        <v>4.984</v>
      </c>
      <c r="O482" s="36">
        <v>0</v>
      </c>
      <c r="P482" s="36">
        <v>0</v>
      </c>
    </row>
    <row r="483" spans="1:16" x14ac:dyDescent="0.25">
      <c r="A483" s="27">
        <v>2022</v>
      </c>
      <c r="B483" s="27">
        <v>358146</v>
      </c>
      <c r="C483" s="35" t="s">
        <v>18</v>
      </c>
      <c r="D483" s="27" t="s">
        <v>4</v>
      </c>
      <c r="E483" s="36">
        <v>0</v>
      </c>
      <c r="F483" s="36">
        <v>0</v>
      </c>
      <c r="G483" s="36">
        <v>0</v>
      </c>
      <c r="H483" s="36">
        <v>0</v>
      </c>
      <c r="I483" s="36">
        <v>0</v>
      </c>
      <c r="J483" s="36">
        <v>0</v>
      </c>
      <c r="K483" s="36">
        <v>0</v>
      </c>
      <c r="L483" s="36">
        <v>0</v>
      </c>
      <c r="M483" s="36">
        <v>0</v>
      </c>
      <c r="N483" s="36">
        <v>-59.216000000000001</v>
      </c>
      <c r="O483" s="36">
        <v>0</v>
      </c>
      <c r="P483" s="36">
        <v>0</v>
      </c>
    </row>
    <row r="484" spans="1:16" x14ac:dyDescent="0.25">
      <c r="A484" s="27">
        <v>2022</v>
      </c>
      <c r="B484" s="27">
        <v>358146</v>
      </c>
      <c r="C484" s="35" t="s">
        <v>18</v>
      </c>
      <c r="D484" s="27" t="s">
        <v>1</v>
      </c>
      <c r="E484" s="36">
        <v>0</v>
      </c>
      <c r="F484" s="36">
        <v>0</v>
      </c>
      <c r="G484" s="36">
        <v>0</v>
      </c>
      <c r="H484" s="36">
        <v>0</v>
      </c>
      <c r="I484" s="36">
        <v>0</v>
      </c>
      <c r="J484" s="36">
        <v>0</v>
      </c>
      <c r="K484" s="36">
        <v>0</v>
      </c>
      <c r="L484" s="36">
        <v>0</v>
      </c>
      <c r="M484" s="36">
        <v>0</v>
      </c>
      <c r="N484" s="36">
        <v>15.984</v>
      </c>
      <c r="O484" s="36">
        <v>0</v>
      </c>
      <c r="P484" s="36">
        <v>0</v>
      </c>
    </row>
    <row r="485" spans="1:16" x14ac:dyDescent="0.25">
      <c r="A485" s="27">
        <v>2022</v>
      </c>
      <c r="B485" s="27">
        <v>359285</v>
      </c>
      <c r="C485" s="35" t="s">
        <v>18</v>
      </c>
      <c r="D485" s="27" t="s">
        <v>4</v>
      </c>
      <c r="E485" s="36">
        <v>992.38400000000001</v>
      </c>
      <c r="F485" s="36">
        <v>101.304</v>
      </c>
      <c r="G485" s="36">
        <v>547.36</v>
      </c>
      <c r="H485" s="36">
        <v>-23.844000000000001</v>
      </c>
      <c r="I485" s="36">
        <v>0</v>
      </c>
      <c r="J485" s="36">
        <v>1162.932</v>
      </c>
      <c r="K485" s="36">
        <v>300.74400000000003</v>
      </c>
      <c r="L485" s="36">
        <v>0</v>
      </c>
      <c r="M485" s="36">
        <v>535.40800000000002</v>
      </c>
      <c r="N485" s="36">
        <v>1485.008</v>
      </c>
      <c r="O485" s="36">
        <v>758.64</v>
      </c>
      <c r="P485" s="36">
        <v>1170.212</v>
      </c>
    </row>
    <row r="486" spans="1:16" x14ac:dyDescent="0.25">
      <c r="A486" s="27">
        <v>2022</v>
      </c>
      <c r="B486" s="27">
        <v>359285</v>
      </c>
      <c r="C486" s="35" t="s">
        <v>18</v>
      </c>
      <c r="D486" s="27" t="s">
        <v>2</v>
      </c>
      <c r="E486" s="36">
        <v>1189.384</v>
      </c>
      <c r="F486" s="36">
        <v>234.10400000000001</v>
      </c>
      <c r="G486" s="36">
        <v>680.16</v>
      </c>
      <c r="H486" s="36">
        <v>235.15600000000001</v>
      </c>
      <c r="I486" s="36">
        <v>0</v>
      </c>
      <c r="J486" s="36">
        <v>1428.5319999999999</v>
      </c>
      <c r="K486" s="36">
        <v>506.54399999999998</v>
      </c>
      <c r="L486" s="36">
        <v>0</v>
      </c>
      <c r="M486" s="36">
        <v>601.80799999999999</v>
      </c>
      <c r="N486" s="36">
        <v>1686.4079999999999</v>
      </c>
      <c r="O486" s="36">
        <v>1092.8399999999999</v>
      </c>
      <c r="P486" s="36">
        <v>1389.212</v>
      </c>
    </row>
    <row r="487" spans="1:16" x14ac:dyDescent="0.25">
      <c r="A487" s="27">
        <v>2022</v>
      </c>
      <c r="B487" s="27">
        <v>359285</v>
      </c>
      <c r="C487" s="35" t="s">
        <v>18</v>
      </c>
      <c r="D487" s="27" t="s">
        <v>1</v>
      </c>
      <c r="E487" s="36">
        <v>3292.384</v>
      </c>
      <c r="F487" s="36">
        <v>559.904</v>
      </c>
      <c r="G487" s="36">
        <v>1516.56</v>
      </c>
      <c r="H487" s="36">
        <v>559.85599999999999</v>
      </c>
      <c r="I487" s="36">
        <v>0</v>
      </c>
      <c r="J487" s="36">
        <v>3559.232</v>
      </c>
      <c r="K487" s="36">
        <v>1295.7439999999999</v>
      </c>
      <c r="L487" s="36">
        <v>0</v>
      </c>
      <c r="M487" s="36">
        <v>1567.808</v>
      </c>
      <c r="N487" s="36">
        <v>5439.4080000000004</v>
      </c>
      <c r="O487" s="36">
        <v>3215.44</v>
      </c>
      <c r="P487" s="36">
        <v>3703.3119999999999</v>
      </c>
    </row>
    <row r="488" spans="1:16" x14ac:dyDescent="0.25">
      <c r="A488" s="27">
        <v>2022</v>
      </c>
      <c r="B488" s="27">
        <v>364956</v>
      </c>
      <c r="C488" s="35" t="s">
        <v>23</v>
      </c>
      <c r="D488" s="27" t="s">
        <v>4</v>
      </c>
      <c r="E488" s="36">
        <v>-39.031999999999996</v>
      </c>
      <c r="F488" s="36">
        <v>-39.031999999999996</v>
      </c>
      <c r="G488" s="36">
        <v>836.16399999999999</v>
      </c>
      <c r="H488" s="36">
        <v>-125.964</v>
      </c>
      <c r="I488" s="36">
        <v>1130.136</v>
      </c>
      <c r="J488" s="36">
        <v>99.276000000000195</v>
      </c>
      <c r="K488" s="36">
        <v>-153.148</v>
      </c>
      <c r="L488" s="36">
        <v>265.77199999999999</v>
      </c>
      <c r="M488" s="36">
        <v>269.92399999999998</v>
      </c>
      <c r="N488" s="36">
        <v>281.392</v>
      </c>
      <c r="O488" s="36">
        <v>358.13200000000001</v>
      </c>
      <c r="P488" s="36">
        <v>-21.515999999999998</v>
      </c>
    </row>
    <row r="489" spans="1:16" x14ac:dyDescent="0.25">
      <c r="A489" s="27">
        <v>2022</v>
      </c>
      <c r="B489" s="27">
        <v>364956</v>
      </c>
      <c r="C489" s="35" t="s">
        <v>23</v>
      </c>
      <c r="D489" s="27" t="s">
        <v>2</v>
      </c>
      <c r="E489" s="36">
        <v>105.968</v>
      </c>
      <c r="F489" s="36">
        <v>105.968</v>
      </c>
      <c r="G489" s="36">
        <v>1053.664</v>
      </c>
      <c r="H489" s="36">
        <v>164.036</v>
      </c>
      <c r="I489" s="36">
        <v>1297.636</v>
      </c>
      <c r="J489" s="36">
        <v>461.77600000000001</v>
      </c>
      <c r="K489" s="36">
        <v>64.352000000000004</v>
      </c>
      <c r="L489" s="36">
        <v>723.27200000000005</v>
      </c>
      <c r="M489" s="36">
        <v>414.92399999999998</v>
      </c>
      <c r="N489" s="36">
        <v>571.39200000000005</v>
      </c>
      <c r="O489" s="36">
        <v>720.63199999999995</v>
      </c>
      <c r="P489" s="36">
        <v>50.984000000000002</v>
      </c>
    </row>
    <row r="490" spans="1:16" x14ac:dyDescent="0.25">
      <c r="A490" s="27">
        <v>2022</v>
      </c>
      <c r="B490" s="27">
        <v>364956</v>
      </c>
      <c r="C490" s="35" t="s">
        <v>23</v>
      </c>
      <c r="D490" s="27" t="s">
        <v>1</v>
      </c>
      <c r="E490" s="36">
        <v>255.96799999999999</v>
      </c>
      <c r="F490" s="36">
        <v>271.96800000000002</v>
      </c>
      <c r="G490" s="36">
        <v>2383.6640000000002</v>
      </c>
      <c r="H490" s="36">
        <v>415.93599999999998</v>
      </c>
      <c r="I490" s="36">
        <v>3162.7359999999999</v>
      </c>
      <c r="J490" s="36">
        <v>1871.7760000000001</v>
      </c>
      <c r="K490" s="36">
        <v>155.15199999999999</v>
      </c>
      <c r="L490" s="36">
        <v>1889.0719999999999</v>
      </c>
      <c r="M490" s="36">
        <v>1617.424</v>
      </c>
      <c r="N490" s="36">
        <v>1263.7919999999999</v>
      </c>
      <c r="O490" s="36">
        <v>2047.6320000000001</v>
      </c>
      <c r="P490" s="36">
        <v>111.98399999999999</v>
      </c>
    </row>
    <row r="491" spans="1:16" x14ac:dyDescent="0.25">
      <c r="A491" s="27">
        <v>2022</v>
      </c>
      <c r="B491" s="27">
        <v>365924</v>
      </c>
      <c r="C491" s="35" t="s">
        <v>22</v>
      </c>
      <c r="D491" s="27" t="s">
        <v>2</v>
      </c>
      <c r="E491" s="36">
        <v>0</v>
      </c>
      <c r="F491" s="36">
        <v>0</v>
      </c>
      <c r="G491" s="36">
        <v>0</v>
      </c>
      <c r="H491" s="36">
        <v>0</v>
      </c>
      <c r="I491" s="36">
        <v>0</v>
      </c>
      <c r="J491" s="36">
        <v>0</v>
      </c>
      <c r="K491" s="36">
        <v>0</v>
      </c>
      <c r="L491" s="36">
        <v>0</v>
      </c>
      <c r="M491" s="36">
        <v>0</v>
      </c>
      <c r="N491" s="36">
        <v>266.92</v>
      </c>
      <c r="O491" s="36">
        <v>471.54</v>
      </c>
      <c r="P491" s="36">
        <v>145.20400000000001</v>
      </c>
    </row>
    <row r="492" spans="1:16" x14ac:dyDescent="0.25">
      <c r="A492" s="27">
        <v>2022</v>
      </c>
      <c r="B492" s="27">
        <v>365924</v>
      </c>
      <c r="C492" s="35" t="s">
        <v>22</v>
      </c>
      <c r="D492" s="27" t="s">
        <v>4</v>
      </c>
      <c r="E492" s="36">
        <v>0</v>
      </c>
      <c r="F492" s="36">
        <v>0</v>
      </c>
      <c r="G492" s="36">
        <v>0</v>
      </c>
      <c r="H492" s="36">
        <v>0</v>
      </c>
      <c r="I492" s="36">
        <v>0</v>
      </c>
      <c r="J492" s="36">
        <v>0</v>
      </c>
      <c r="K492" s="36">
        <v>0</v>
      </c>
      <c r="L492" s="36">
        <v>0</v>
      </c>
      <c r="M492" s="36">
        <v>0</v>
      </c>
      <c r="N492" s="36">
        <v>74.319999999999993</v>
      </c>
      <c r="O492" s="36">
        <v>146.13999999999999</v>
      </c>
      <c r="P492" s="36">
        <v>-51.795999999999999</v>
      </c>
    </row>
    <row r="493" spans="1:16" x14ac:dyDescent="0.25">
      <c r="A493" s="27">
        <v>2022</v>
      </c>
      <c r="B493" s="27">
        <v>365924</v>
      </c>
      <c r="C493" s="35" t="s">
        <v>22</v>
      </c>
      <c r="D493" s="27" t="s">
        <v>1</v>
      </c>
      <c r="E493" s="36">
        <v>0</v>
      </c>
      <c r="F493" s="36">
        <v>0</v>
      </c>
      <c r="G493" s="36">
        <v>0</v>
      </c>
      <c r="H493" s="36">
        <v>0</v>
      </c>
      <c r="I493" s="36">
        <v>0</v>
      </c>
      <c r="J493" s="36">
        <v>0</v>
      </c>
      <c r="K493" s="36">
        <v>0</v>
      </c>
      <c r="L493" s="36">
        <v>0</v>
      </c>
      <c r="M493" s="36">
        <v>0</v>
      </c>
      <c r="N493" s="36">
        <v>655.92</v>
      </c>
      <c r="O493" s="36">
        <v>1196.6400000000001</v>
      </c>
      <c r="P493" s="36">
        <v>351.904</v>
      </c>
    </row>
    <row r="494" spans="1:16" x14ac:dyDescent="0.25">
      <c r="A494" s="27">
        <v>2022</v>
      </c>
      <c r="B494" s="27">
        <v>368143</v>
      </c>
      <c r="C494" s="35" t="s">
        <v>19</v>
      </c>
      <c r="D494" s="27" t="s">
        <v>4</v>
      </c>
      <c r="E494" s="36">
        <v>2021.6536000000001</v>
      </c>
      <c r="F494" s="36">
        <v>3058.0983999999999</v>
      </c>
      <c r="G494" s="36">
        <v>4306.1832000000004</v>
      </c>
      <c r="H494" s="36">
        <v>2914.2231999999999</v>
      </c>
      <c r="I494" s="36">
        <v>930.49680000000001</v>
      </c>
      <c r="J494" s="36">
        <v>1568.2592</v>
      </c>
      <c r="K494" s="36">
        <v>1894.3520000000001</v>
      </c>
      <c r="L494" s="36">
        <v>2823.2352000000001</v>
      </c>
      <c r="M494" s="36">
        <v>4212.1175999999996</v>
      </c>
      <c r="N494" s="36">
        <v>2543.5544</v>
      </c>
      <c r="O494" s="36">
        <v>1667.5608</v>
      </c>
      <c r="P494" s="36">
        <v>2655.076</v>
      </c>
    </row>
    <row r="495" spans="1:16" x14ac:dyDescent="0.25">
      <c r="A495" s="27">
        <v>2022</v>
      </c>
      <c r="B495" s="27">
        <v>368143</v>
      </c>
      <c r="C495" s="35" t="s">
        <v>19</v>
      </c>
      <c r="D495" s="27" t="s">
        <v>2</v>
      </c>
      <c r="E495" s="36">
        <v>2729.8535999999999</v>
      </c>
      <c r="F495" s="36">
        <v>3985.7984000000001</v>
      </c>
      <c r="G495" s="36">
        <v>5222.8832000000002</v>
      </c>
      <c r="H495" s="36">
        <v>3690.8231999999998</v>
      </c>
      <c r="I495" s="36">
        <v>1753.4967999999999</v>
      </c>
      <c r="J495" s="36">
        <v>2384.6592000000001</v>
      </c>
      <c r="K495" s="36">
        <v>2375.3519999999999</v>
      </c>
      <c r="L495" s="36">
        <v>3655.0351999999998</v>
      </c>
      <c r="M495" s="36">
        <v>4986.5176000000001</v>
      </c>
      <c r="N495" s="36">
        <v>2960.5544</v>
      </c>
      <c r="O495" s="36">
        <v>2486.1608000000001</v>
      </c>
      <c r="P495" s="36">
        <v>3473.6759999999999</v>
      </c>
    </row>
    <row r="496" spans="1:16" x14ac:dyDescent="0.25">
      <c r="A496" s="27">
        <v>2022</v>
      </c>
      <c r="B496" s="27">
        <v>368143</v>
      </c>
      <c r="C496" s="35" t="s">
        <v>19</v>
      </c>
      <c r="D496" s="27" t="s">
        <v>1</v>
      </c>
      <c r="E496" s="36">
        <v>10869.7536</v>
      </c>
      <c r="F496" s="36">
        <v>14244.9984</v>
      </c>
      <c r="G496" s="36">
        <v>16943.083200000001</v>
      </c>
      <c r="H496" s="36">
        <v>11562.5232</v>
      </c>
      <c r="I496" s="36">
        <v>5856.7968000000001</v>
      </c>
      <c r="J496" s="36">
        <v>7862.6592000000001</v>
      </c>
      <c r="K496" s="36">
        <v>12530.951999999999</v>
      </c>
      <c r="L496" s="36">
        <v>12122.0352</v>
      </c>
      <c r="M496" s="36">
        <v>15329.2176</v>
      </c>
      <c r="N496" s="36">
        <v>11262.2544</v>
      </c>
      <c r="O496" s="36">
        <v>7916.8608000000004</v>
      </c>
      <c r="P496" s="36">
        <v>10292.976000000001</v>
      </c>
    </row>
    <row r="497" spans="1:16" x14ac:dyDescent="0.25">
      <c r="A497" s="27">
        <v>2022</v>
      </c>
      <c r="B497" s="27">
        <v>369346</v>
      </c>
      <c r="C497" s="35" t="s">
        <v>19</v>
      </c>
      <c r="D497" s="27" t="s">
        <v>4</v>
      </c>
      <c r="E497" s="36">
        <v>-133.44800000000001</v>
      </c>
      <c r="F497" s="36">
        <v>-89.947999999999993</v>
      </c>
      <c r="G497" s="36">
        <v>642.82799999999997</v>
      </c>
      <c r="H497" s="36">
        <v>0</v>
      </c>
      <c r="I497" s="36">
        <v>1884.5</v>
      </c>
      <c r="J497" s="36">
        <v>-30.431999999999999</v>
      </c>
      <c r="K497" s="36">
        <v>381.63200000000001</v>
      </c>
      <c r="L497" s="36">
        <v>-85.947999999999993</v>
      </c>
      <c r="M497" s="36">
        <v>1030.444</v>
      </c>
      <c r="N497" s="36">
        <v>-86.763999999999996</v>
      </c>
      <c r="O497" s="36">
        <v>-74.331999999999994</v>
      </c>
      <c r="P497" s="36">
        <v>-153.76400000000001</v>
      </c>
    </row>
    <row r="498" spans="1:16" x14ac:dyDescent="0.25">
      <c r="A498" s="27">
        <v>2022</v>
      </c>
      <c r="B498" s="27">
        <v>369346</v>
      </c>
      <c r="C498" s="35" t="s">
        <v>19</v>
      </c>
      <c r="D498" s="27" t="s">
        <v>2</v>
      </c>
      <c r="E498" s="36">
        <v>65.152000000000001</v>
      </c>
      <c r="F498" s="36">
        <v>108.652</v>
      </c>
      <c r="G498" s="36">
        <v>1059.828</v>
      </c>
      <c r="H498" s="36">
        <v>0</v>
      </c>
      <c r="I498" s="36">
        <v>2255.1</v>
      </c>
      <c r="J498" s="36">
        <v>101.968</v>
      </c>
      <c r="K498" s="36">
        <v>712.63199999999995</v>
      </c>
      <c r="L498" s="36">
        <v>112.652</v>
      </c>
      <c r="M498" s="36">
        <v>1381.2439999999999</v>
      </c>
      <c r="N498" s="36">
        <v>178.036</v>
      </c>
      <c r="O498" s="36">
        <v>58.067999999999998</v>
      </c>
      <c r="P498" s="36">
        <v>111.036</v>
      </c>
    </row>
    <row r="499" spans="1:16" x14ac:dyDescent="0.25">
      <c r="A499" s="27">
        <v>2022</v>
      </c>
      <c r="B499" s="27">
        <v>369346</v>
      </c>
      <c r="C499" s="35" t="s">
        <v>19</v>
      </c>
      <c r="D499" s="27" t="s">
        <v>1</v>
      </c>
      <c r="E499" s="36">
        <v>179.15199999999999</v>
      </c>
      <c r="F499" s="36">
        <v>255.952</v>
      </c>
      <c r="G499" s="36">
        <v>2732.1280000000002</v>
      </c>
      <c r="H499" s="36">
        <v>0</v>
      </c>
      <c r="I499" s="36">
        <v>6375.2</v>
      </c>
      <c r="J499" s="36">
        <v>239.96799999999999</v>
      </c>
      <c r="K499" s="36">
        <v>1679.6320000000001</v>
      </c>
      <c r="L499" s="36">
        <v>287.952</v>
      </c>
      <c r="M499" s="36">
        <v>4205.7439999999997</v>
      </c>
      <c r="N499" s="36">
        <v>449.536</v>
      </c>
      <c r="O499" s="36">
        <v>143.96799999999999</v>
      </c>
      <c r="P499" s="36">
        <v>323.13600000000002</v>
      </c>
    </row>
    <row r="500" spans="1:16" x14ac:dyDescent="0.25">
      <c r="A500" s="27">
        <v>2022</v>
      </c>
      <c r="B500" s="27">
        <v>370695</v>
      </c>
      <c r="C500" s="35" t="s">
        <v>18</v>
      </c>
      <c r="D500" s="27" t="s">
        <v>4</v>
      </c>
      <c r="E500" s="36">
        <v>836.43</v>
      </c>
      <c r="F500" s="36">
        <v>244.68199999999999</v>
      </c>
      <c r="G500" s="36">
        <v>867.18799999999896</v>
      </c>
      <c r="H500" s="36">
        <v>307.05599999999998</v>
      </c>
      <c r="I500" s="36">
        <v>1427.576</v>
      </c>
      <c r="J500" s="36">
        <v>2908.886</v>
      </c>
      <c r="K500" s="36">
        <v>1025.9280000000001</v>
      </c>
      <c r="L500" s="36">
        <v>2152.2959999999998</v>
      </c>
      <c r="M500" s="36">
        <v>1073.5</v>
      </c>
      <c r="N500" s="36">
        <v>2727.7359999999999</v>
      </c>
      <c r="O500" s="36">
        <v>1277.116</v>
      </c>
      <c r="P500" s="36">
        <v>1459.816</v>
      </c>
    </row>
    <row r="501" spans="1:16" x14ac:dyDescent="0.25">
      <c r="A501" s="27">
        <v>2022</v>
      </c>
      <c r="B501" s="27">
        <v>370695</v>
      </c>
      <c r="C501" s="35" t="s">
        <v>18</v>
      </c>
      <c r="D501" s="27" t="s">
        <v>2</v>
      </c>
      <c r="E501" s="36">
        <v>1434.03</v>
      </c>
      <c r="F501" s="36">
        <v>643.08199999999999</v>
      </c>
      <c r="G501" s="36">
        <v>1334.1880000000001</v>
      </c>
      <c r="H501" s="36">
        <v>643.45600000000002</v>
      </c>
      <c r="I501" s="36">
        <v>1763.9760000000001</v>
      </c>
      <c r="J501" s="36">
        <v>3435.6860000000001</v>
      </c>
      <c r="K501" s="36">
        <v>1484.1279999999999</v>
      </c>
      <c r="L501" s="36">
        <v>2676.8960000000002</v>
      </c>
      <c r="M501" s="36">
        <v>1611.3</v>
      </c>
      <c r="N501" s="36">
        <v>3547.636</v>
      </c>
      <c r="O501" s="36">
        <v>1542.7159999999999</v>
      </c>
      <c r="P501" s="36">
        <v>1954.316</v>
      </c>
    </row>
    <row r="502" spans="1:16" x14ac:dyDescent="0.25">
      <c r="A502" s="27">
        <v>2022</v>
      </c>
      <c r="B502" s="27">
        <v>370695</v>
      </c>
      <c r="C502" s="35" t="s">
        <v>18</v>
      </c>
      <c r="D502" s="27" t="s">
        <v>1</v>
      </c>
      <c r="E502" s="36">
        <v>5084.03</v>
      </c>
      <c r="F502" s="36">
        <v>1864.2819999999999</v>
      </c>
      <c r="G502" s="36">
        <v>5573.9880000000003</v>
      </c>
      <c r="H502" s="36">
        <v>3325.7559999999999</v>
      </c>
      <c r="I502" s="36">
        <v>4731.076</v>
      </c>
      <c r="J502" s="36">
        <v>11411.386</v>
      </c>
      <c r="K502" s="36">
        <v>4608.1279999999997</v>
      </c>
      <c r="L502" s="36">
        <v>9168.7960000000003</v>
      </c>
      <c r="M502" s="36">
        <v>5394.2</v>
      </c>
      <c r="N502" s="36">
        <v>12466.636</v>
      </c>
      <c r="O502" s="36">
        <v>4213.2160000000003</v>
      </c>
      <c r="P502" s="36">
        <v>6194.9160000000002</v>
      </c>
    </row>
    <row r="503" spans="1:16" x14ac:dyDescent="0.25">
      <c r="A503" s="27">
        <v>2022</v>
      </c>
      <c r="B503" s="27">
        <v>375019</v>
      </c>
      <c r="C503" s="35" t="s">
        <v>22</v>
      </c>
      <c r="D503" s="27" t="s">
        <v>4</v>
      </c>
      <c r="E503" s="36">
        <v>1043.1199999999999</v>
      </c>
      <c r="F503" s="36">
        <v>1764.4</v>
      </c>
      <c r="G503" s="36">
        <v>1104.32</v>
      </c>
      <c r="H503" s="36">
        <v>1177.26</v>
      </c>
      <c r="I503" s="36">
        <v>677.95999999999901</v>
      </c>
      <c r="J503" s="36">
        <v>1050.68</v>
      </c>
      <c r="K503" s="36">
        <v>3056.8</v>
      </c>
      <c r="L503" s="36">
        <v>2475.7399999999998</v>
      </c>
      <c r="M503" s="36">
        <v>899.72</v>
      </c>
      <c r="N503" s="36">
        <v>654.64</v>
      </c>
      <c r="O503" s="36">
        <v>521.74</v>
      </c>
      <c r="P503" s="36">
        <v>1448.96</v>
      </c>
    </row>
    <row r="504" spans="1:16" x14ac:dyDescent="0.25">
      <c r="A504" s="27">
        <v>2022</v>
      </c>
      <c r="B504" s="27">
        <v>375019</v>
      </c>
      <c r="C504" s="35" t="s">
        <v>22</v>
      </c>
      <c r="D504" s="27" t="s">
        <v>2</v>
      </c>
      <c r="E504" s="36">
        <v>2145.12</v>
      </c>
      <c r="F504" s="36">
        <v>2609.6</v>
      </c>
      <c r="G504" s="36">
        <v>2094.42</v>
      </c>
      <c r="H504" s="36">
        <v>1956.06</v>
      </c>
      <c r="I504" s="36">
        <v>1452.36</v>
      </c>
      <c r="J504" s="36">
        <v>1882.68</v>
      </c>
      <c r="K504" s="36">
        <v>3903.1</v>
      </c>
      <c r="L504" s="36">
        <v>3163.94</v>
      </c>
      <c r="M504" s="36">
        <v>1466.12</v>
      </c>
      <c r="N504" s="36">
        <v>1488.84</v>
      </c>
      <c r="O504" s="36">
        <v>1146.8399999999999</v>
      </c>
      <c r="P504" s="36">
        <v>2425.86</v>
      </c>
    </row>
    <row r="505" spans="1:16" x14ac:dyDescent="0.25">
      <c r="A505" s="27">
        <v>2022</v>
      </c>
      <c r="B505" s="27">
        <v>375019</v>
      </c>
      <c r="C505" s="35" t="s">
        <v>22</v>
      </c>
      <c r="D505" s="27" t="s">
        <v>1</v>
      </c>
      <c r="E505" s="36">
        <v>12870.72</v>
      </c>
      <c r="F505" s="36">
        <v>15657.6</v>
      </c>
      <c r="G505" s="36">
        <v>12566.52</v>
      </c>
      <c r="H505" s="36">
        <v>11736.36</v>
      </c>
      <c r="I505" s="36">
        <v>8714.16</v>
      </c>
      <c r="J505" s="36">
        <v>11296.08</v>
      </c>
      <c r="K505" s="36">
        <v>23418.6</v>
      </c>
      <c r="L505" s="36">
        <v>18983.64</v>
      </c>
      <c r="M505" s="36">
        <v>8796.7199999999993</v>
      </c>
      <c r="N505" s="36">
        <v>8933.0400000000009</v>
      </c>
      <c r="O505" s="36">
        <v>6881.04</v>
      </c>
      <c r="P505" s="36">
        <v>14555.16</v>
      </c>
    </row>
    <row r="506" spans="1:16" x14ac:dyDescent="0.25">
      <c r="A506" s="27">
        <v>2022</v>
      </c>
      <c r="B506" s="27">
        <v>375945</v>
      </c>
      <c r="C506" s="35" t="s">
        <v>23</v>
      </c>
      <c r="D506" s="27" t="s">
        <v>2</v>
      </c>
      <c r="E506" s="36">
        <v>0</v>
      </c>
      <c r="F506" s="36">
        <v>166.13200000000001</v>
      </c>
      <c r="G506" s="36">
        <v>0</v>
      </c>
      <c r="H506" s="36">
        <v>138.00479999999999</v>
      </c>
      <c r="I506" s="36">
        <v>0</v>
      </c>
      <c r="J506" s="36">
        <v>9.4192</v>
      </c>
      <c r="K506" s="36">
        <v>0</v>
      </c>
      <c r="L506" s="36">
        <v>0</v>
      </c>
      <c r="M506" s="36">
        <v>0</v>
      </c>
      <c r="N506" s="36">
        <v>347.92720000000003</v>
      </c>
      <c r="O506" s="36">
        <v>66.772800000000004</v>
      </c>
      <c r="P506" s="36">
        <v>107.2456</v>
      </c>
    </row>
    <row r="507" spans="1:16" x14ac:dyDescent="0.25">
      <c r="A507" s="27">
        <v>2022</v>
      </c>
      <c r="B507" s="27">
        <v>375945</v>
      </c>
      <c r="C507" s="35" t="s">
        <v>23</v>
      </c>
      <c r="D507" s="27" t="s">
        <v>4</v>
      </c>
      <c r="E507" s="36">
        <v>0</v>
      </c>
      <c r="F507" s="36">
        <v>88.631999999999806</v>
      </c>
      <c r="G507" s="36">
        <v>0</v>
      </c>
      <c r="H507" s="36">
        <v>60.504800000000003</v>
      </c>
      <c r="I507" s="36">
        <v>0</v>
      </c>
      <c r="J507" s="36">
        <v>-65.580799999999996</v>
      </c>
      <c r="K507" s="36">
        <v>0</v>
      </c>
      <c r="L507" s="36">
        <v>0</v>
      </c>
      <c r="M507" s="36">
        <v>0</v>
      </c>
      <c r="N507" s="36">
        <v>192.9272</v>
      </c>
      <c r="O507" s="36">
        <v>-5.7272000000000398</v>
      </c>
      <c r="P507" s="36">
        <v>32.245599999999897</v>
      </c>
    </row>
    <row r="508" spans="1:16" x14ac:dyDescent="0.25">
      <c r="A508" s="27">
        <v>2022</v>
      </c>
      <c r="B508" s="27">
        <v>375945</v>
      </c>
      <c r="C508" s="35" t="s">
        <v>23</v>
      </c>
      <c r="D508" s="27" t="s">
        <v>1</v>
      </c>
      <c r="E508" s="36">
        <v>0</v>
      </c>
      <c r="F508" s="36">
        <v>571.13199999999995</v>
      </c>
      <c r="G508" s="36">
        <v>0</v>
      </c>
      <c r="H508" s="36">
        <v>448.70479999999998</v>
      </c>
      <c r="I508" s="36">
        <v>0</v>
      </c>
      <c r="J508" s="36">
        <v>42.119199999999999</v>
      </c>
      <c r="K508" s="36">
        <v>0</v>
      </c>
      <c r="L508" s="36">
        <v>0</v>
      </c>
      <c r="M508" s="36">
        <v>0</v>
      </c>
      <c r="N508" s="36">
        <v>1201.9272000000001</v>
      </c>
      <c r="O508" s="36">
        <v>244.77279999999999</v>
      </c>
      <c r="P508" s="36">
        <v>299.1456</v>
      </c>
    </row>
    <row r="509" spans="1:16" x14ac:dyDescent="0.25">
      <c r="A509" s="27">
        <v>2022</v>
      </c>
      <c r="B509" s="27">
        <v>375968</v>
      </c>
      <c r="C509" s="35" t="s">
        <v>18</v>
      </c>
      <c r="D509" s="27" t="s">
        <v>4</v>
      </c>
      <c r="E509" s="36">
        <v>0</v>
      </c>
      <c r="F509" s="36">
        <v>0</v>
      </c>
      <c r="G509" s="36">
        <v>-57.515999999999998</v>
      </c>
      <c r="H509" s="36">
        <v>2.6400000000000299</v>
      </c>
      <c r="I509" s="36">
        <v>0</v>
      </c>
      <c r="J509" s="36">
        <v>0</v>
      </c>
      <c r="K509" s="36">
        <v>135.488</v>
      </c>
      <c r="L509" s="36">
        <v>0</v>
      </c>
      <c r="M509" s="36">
        <v>-13.215999999999999</v>
      </c>
      <c r="N509" s="36">
        <v>121.536</v>
      </c>
      <c r="O509" s="36">
        <v>0</v>
      </c>
      <c r="P509" s="36">
        <v>-29.216000000000001</v>
      </c>
    </row>
    <row r="510" spans="1:16" x14ac:dyDescent="0.25">
      <c r="A510" s="27">
        <v>2022</v>
      </c>
      <c r="B510" s="27">
        <v>375968</v>
      </c>
      <c r="C510" s="35" t="s">
        <v>18</v>
      </c>
      <c r="D510" s="27" t="s">
        <v>2</v>
      </c>
      <c r="E510" s="36">
        <v>0</v>
      </c>
      <c r="F510" s="36">
        <v>0</v>
      </c>
      <c r="G510" s="36">
        <v>6.6840000000000002</v>
      </c>
      <c r="H510" s="36">
        <v>66.84</v>
      </c>
      <c r="I510" s="36">
        <v>0</v>
      </c>
      <c r="J510" s="36">
        <v>0</v>
      </c>
      <c r="K510" s="36">
        <v>268.28800000000001</v>
      </c>
      <c r="L510" s="36">
        <v>0</v>
      </c>
      <c r="M510" s="36">
        <v>50.984000000000002</v>
      </c>
      <c r="N510" s="36">
        <v>187.93600000000001</v>
      </c>
      <c r="O510" s="36">
        <v>0</v>
      </c>
      <c r="P510" s="36">
        <v>34.984000000000002</v>
      </c>
    </row>
    <row r="511" spans="1:16" x14ac:dyDescent="0.25">
      <c r="A511" s="27">
        <v>2022</v>
      </c>
      <c r="B511" s="27">
        <v>375968</v>
      </c>
      <c r="C511" s="35" t="s">
        <v>18</v>
      </c>
      <c r="D511" s="27" t="s">
        <v>1</v>
      </c>
      <c r="E511" s="36">
        <v>0</v>
      </c>
      <c r="F511" s="36">
        <v>0</v>
      </c>
      <c r="G511" s="36">
        <v>12.784000000000001</v>
      </c>
      <c r="H511" s="36">
        <v>159.84</v>
      </c>
      <c r="I511" s="36">
        <v>0</v>
      </c>
      <c r="J511" s="36">
        <v>0</v>
      </c>
      <c r="K511" s="36">
        <v>607.88800000000003</v>
      </c>
      <c r="L511" s="36">
        <v>0</v>
      </c>
      <c r="M511" s="36">
        <v>111.98399999999999</v>
      </c>
      <c r="N511" s="36">
        <v>415.93599999999998</v>
      </c>
      <c r="O511" s="36">
        <v>0</v>
      </c>
      <c r="P511" s="36">
        <v>159.98400000000001</v>
      </c>
    </row>
    <row r="512" spans="1:16" x14ac:dyDescent="0.25">
      <c r="A512" s="27">
        <v>2022</v>
      </c>
      <c r="B512" s="27">
        <v>377121</v>
      </c>
      <c r="C512" s="35" t="s">
        <v>20</v>
      </c>
      <c r="D512" s="27" t="s">
        <v>4</v>
      </c>
      <c r="E512" s="36">
        <v>9.0600000000000094</v>
      </c>
      <c r="F512" s="36">
        <v>23.867999999999999</v>
      </c>
      <c r="G512" s="36">
        <v>1.218</v>
      </c>
      <c r="H512" s="36">
        <v>35.003999999999998</v>
      </c>
      <c r="I512" s="36">
        <v>326.774</v>
      </c>
      <c r="J512" s="36">
        <v>36.244</v>
      </c>
      <c r="K512" s="36">
        <v>15.584</v>
      </c>
      <c r="L512" s="36">
        <v>182.27199999999999</v>
      </c>
      <c r="M512" s="36">
        <v>0</v>
      </c>
      <c r="N512" s="36">
        <v>0</v>
      </c>
      <c r="O512" s="36">
        <v>0</v>
      </c>
      <c r="P512" s="36">
        <v>0</v>
      </c>
    </row>
    <row r="513" spans="1:16" x14ac:dyDescent="0.25">
      <c r="A513" s="27">
        <v>2022</v>
      </c>
      <c r="B513" s="27">
        <v>377121</v>
      </c>
      <c r="C513" s="35" t="s">
        <v>20</v>
      </c>
      <c r="D513" s="27" t="s">
        <v>2</v>
      </c>
      <c r="E513" s="36">
        <v>78.66</v>
      </c>
      <c r="F513" s="36">
        <v>93.468000000000004</v>
      </c>
      <c r="G513" s="36">
        <v>72.018000000000001</v>
      </c>
      <c r="H513" s="36">
        <v>70.403999999999996</v>
      </c>
      <c r="I513" s="36">
        <v>501.37400000000002</v>
      </c>
      <c r="J513" s="36">
        <v>175.44399999999999</v>
      </c>
      <c r="K513" s="36">
        <v>50.984000000000002</v>
      </c>
      <c r="L513" s="36">
        <v>320.27199999999999</v>
      </c>
      <c r="M513" s="36">
        <v>0</v>
      </c>
      <c r="N513" s="36">
        <v>0</v>
      </c>
      <c r="O513" s="36">
        <v>0</v>
      </c>
      <c r="P513" s="36">
        <v>0</v>
      </c>
    </row>
    <row r="514" spans="1:16" x14ac:dyDescent="0.25">
      <c r="A514" s="27">
        <v>2022</v>
      </c>
      <c r="B514" s="27">
        <v>377121</v>
      </c>
      <c r="C514" s="35" t="s">
        <v>20</v>
      </c>
      <c r="D514" s="27" t="s">
        <v>1</v>
      </c>
      <c r="E514" s="36">
        <v>230.36</v>
      </c>
      <c r="F514" s="36">
        <v>263.96800000000002</v>
      </c>
      <c r="G514" s="36">
        <v>223.96799999999999</v>
      </c>
      <c r="H514" s="36">
        <v>199.904</v>
      </c>
      <c r="I514" s="36">
        <v>1323.8240000000001</v>
      </c>
      <c r="J514" s="36">
        <v>431.94400000000002</v>
      </c>
      <c r="K514" s="36">
        <v>127.98399999999999</v>
      </c>
      <c r="L514" s="36">
        <v>726.27200000000005</v>
      </c>
      <c r="M514" s="36">
        <v>0</v>
      </c>
      <c r="N514" s="36">
        <v>0</v>
      </c>
      <c r="O514" s="36">
        <v>0</v>
      </c>
      <c r="P514" s="36">
        <v>0</v>
      </c>
    </row>
    <row r="515" spans="1:16" x14ac:dyDescent="0.25">
      <c r="A515" s="27">
        <v>2022</v>
      </c>
      <c r="B515" s="27">
        <v>380543</v>
      </c>
      <c r="C515" s="35" t="s">
        <v>22</v>
      </c>
      <c r="D515" s="27" t="s">
        <v>4</v>
      </c>
      <c r="E515" s="36">
        <v>475.24</v>
      </c>
      <c r="F515" s="36">
        <v>-204.34</v>
      </c>
      <c r="G515" s="36">
        <v>686.81999999999903</v>
      </c>
      <c r="H515" s="36">
        <v>2398.8000000000002</v>
      </c>
      <c r="I515" s="36">
        <v>-210.66</v>
      </c>
      <c r="J515" s="36">
        <v>438.4</v>
      </c>
      <c r="K515" s="36">
        <v>-269.83999999999997</v>
      </c>
      <c r="L515" s="36">
        <v>253.22</v>
      </c>
      <c r="M515" s="36">
        <v>2130.7800000000002</v>
      </c>
      <c r="N515" s="36">
        <v>199.82</v>
      </c>
      <c r="O515" s="36">
        <v>659.72</v>
      </c>
      <c r="P515" s="36">
        <v>138.68</v>
      </c>
    </row>
    <row r="516" spans="1:16" x14ac:dyDescent="0.25">
      <c r="A516" s="27">
        <v>2022</v>
      </c>
      <c r="B516" s="27">
        <v>380543</v>
      </c>
      <c r="C516" s="35" t="s">
        <v>22</v>
      </c>
      <c r="D516" s="27" t="s">
        <v>2</v>
      </c>
      <c r="E516" s="36">
        <v>1201.24</v>
      </c>
      <c r="F516" s="36">
        <v>324.66000000000003</v>
      </c>
      <c r="G516" s="36">
        <v>1234.52</v>
      </c>
      <c r="H516" s="36">
        <v>3160</v>
      </c>
      <c r="I516" s="36">
        <v>411.14</v>
      </c>
      <c r="J516" s="36">
        <v>903.2</v>
      </c>
      <c r="K516" s="36">
        <v>531.36</v>
      </c>
      <c r="L516" s="36">
        <v>872.82</v>
      </c>
      <c r="M516" s="36">
        <v>2750.38</v>
      </c>
      <c r="N516" s="36">
        <v>662.42</v>
      </c>
      <c r="O516" s="36">
        <v>1080.1199999999999</v>
      </c>
      <c r="P516" s="36">
        <v>831.28</v>
      </c>
    </row>
    <row r="517" spans="1:16" x14ac:dyDescent="0.25">
      <c r="A517" s="27">
        <v>2022</v>
      </c>
      <c r="B517" s="27">
        <v>380543</v>
      </c>
      <c r="C517" s="35" t="s">
        <v>22</v>
      </c>
      <c r="D517" s="27" t="s">
        <v>1</v>
      </c>
      <c r="E517" s="36">
        <v>7207.44</v>
      </c>
      <c r="F517" s="36">
        <v>1947.96</v>
      </c>
      <c r="G517" s="36">
        <v>7407.12</v>
      </c>
      <c r="H517" s="36">
        <v>18960</v>
      </c>
      <c r="I517" s="36">
        <v>2466.84</v>
      </c>
      <c r="J517" s="36">
        <v>5419.2</v>
      </c>
      <c r="K517" s="36">
        <v>3188.16</v>
      </c>
      <c r="L517" s="36">
        <v>5236.92</v>
      </c>
      <c r="M517" s="36">
        <v>16502.28</v>
      </c>
      <c r="N517" s="36">
        <v>3974.52</v>
      </c>
      <c r="O517" s="36">
        <v>6480.72</v>
      </c>
      <c r="P517" s="36">
        <v>4987.68</v>
      </c>
    </row>
    <row r="518" spans="1:16" x14ac:dyDescent="0.25">
      <c r="A518" s="27">
        <v>2022</v>
      </c>
      <c r="B518" s="27">
        <v>384965</v>
      </c>
      <c r="C518" s="35" t="s">
        <v>18</v>
      </c>
      <c r="D518" s="27" t="s">
        <v>4</v>
      </c>
      <c r="E518" s="36">
        <v>-83.947999999999993</v>
      </c>
      <c r="F518" s="36">
        <v>1450.008</v>
      </c>
      <c r="G518" s="36">
        <v>66.552000000000007</v>
      </c>
      <c r="H518" s="36">
        <v>96.64</v>
      </c>
      <c r="I518" s="36">
        <v>26.251999999999999</v>
      </c>
      <c r="J518" s="36">
        <v>470.14400000000001</v>
      </c>
      <c r="K518" s="36">
        <v>0</v>
      </c>
      <c r="L518" s="36">
        <v>1272.6759999999999</v>
      </c>
      <c r="M518" s="36">
        <v>659.78399999999999</v>
      </c>
      <c r="N518" s="36">
        <v>-50.832000000000001</v>
      </c>
      <c r="O518" s="36">
        <v>424.17599999999999</v>
      </c>
      <c r="P518" s="36">
        <v>0</v>
      </c>
    </row>
    <row r="519" spans="1:16" x14ac:dyDescent="0.25">
      <c r="A519" s="27">
        <v>2022</v>
      </c>
      <c r="B519" s="27">
        <v>384965</v>
      </c>
      <c r="C519" s="35" t="s">
        <v>18</v>
      </c>
      <c r="D519" s="27" t="s">
        <v>2</v>
      </c>
      <c r="E519" s="36">
        <v>46.652000000000001</v>
      </c>
      <c r="F519" s="36">
        <v>1649.2080000000001</v>
      </c>
      <c r="G519" s="36">
        <v>132.952</v>
      </c>
      <c r="H519" s="36">
        <v>422.04</v>
      </c>
      <c r="I519" s="36">
        <v>92.652000000000001</v>
      </c>
      <c r="J519" s="36">
        <v>664.94399999999996</v>
      </c>
      <c r="K519" s="36">
        <v>0</v>
      </c>
      <c r="L519" s="36">
        <v>1474.076</v>
      </c>
      <c r="M519" s="36">
        <v>794.78399999999999</v>
      </c>
      <c r="N519" s="36">
        <v>13.368</v>
      </c>
      <c r="O519" s="36">
        <v>492.77600000000001</v>
      </c>
      <c r="P519" s="36">
        <v>0</v>
      </c>
    </row>
    <row r="520" spans="1:16" x14ac:dyDescent="0.25">
      <c r="A520" s="27">
        <v>2022</v>
      </c>
      <c r="B520" s="27">
        <v>384965</v>
      </c>
      <c r="C520" s="35" t="s">
        <v>18</v>
      </c>
      <c r="D520" s="27" t="s">
        <v>1</v>
      </c>
      <c r="E520" s="36">
        <v>191.952</v>
      </c>
      <c r="F520" s="36">
        <v>4645.808</v>
      </c>
      <c r="G520" s="36">
        <v>431.952</v>
      </c>
      <c r="H520" s="36">
        <v>1091.04</v>
      </c>
      <c r="I520" s="36">
        <v>206.352</v>
      </c>
      <c r="J520" s="36">
        <v>1532.5440000000001</v>
      </c>
      <c r="K520" s="36">
        <v>0</v>
      </c>
      <c r="L520" s="36">
        <v>4064.9760000000001</v>
      </c>
      <c r="M520" s="36">
        <v>1967.5840000000001</v>
      </c>
      <c r="N520" s="36">
        <v>28.768000000000001</v>
      </c>
      <c r="O520" s="36">
        <v>1983.7760000000001</v>
      </c>
      <c r="P520" s="36">
        <v>0</v>
      </c>
    </row>
    <row r="521" spans="1:16" x14ac:dyDescent="0.25">
      <c r="A521" s="27">
        <v>2022</v>
      </c>
      <c r="B521" s="27">
        <v>392244</v>
      </c>
      <c r="C521" s="35" t="s">
        <v>18</v>
      </c>
      <c r="D521" s="27" t="s">
        <v>4</v>
      </c>
      <c r="E521" s="36">
        <v>-77.563999999999993</v>
      </c>
      <c r="F521" s="36">
        <v>-50.832000000000001</v>
      </c>
      <c r="G521" s="36">
        <v>-29.88</v>
      </c>
      <c r="H521" s="36">
        <v>-48.564</v>
      </c>
      <c r="I521" s="36">
        <v>-88.207999999999998</v>
      </c>
      <c r="J521" s="36">
        <v>-26.431999999999999</v>
      </c>
      <c r="K521" s="36">
        <v>83.536000000000001</v>
      </c>
      <c r="L521" s="36">
        <v>430.96</v>
      </c>
      <c r="M521" s="36">
        <v>1144.8879999999999</v>
      </c>
      <c r="N521" s="36">
        <v>45.768000000000001</v>
      </c>
      <c r="O521" s="36">
        <v>32.552</v>
      </c>
      <c r="P521" s="36">
        <v>75.536000000000001</v>
      </c>
    </row>
    <row r="522" spans="1:16" x14ac:dyDescent="0.25">
      <c r="A522" s="27">
        <v>2022</v>
      </c>
      <c r="B522" s="27">
        <v>392244</v>
      </c>
      <c r="C522" s="35" t="s">
        <v>18</v>
      </c>
      <c r="D522" s="27" t="s">
        <v>2</v>
      </c>
      <c r="E522" s="36">
        <v>115.036</v>
      </c>
      <c r="F522" s="36">
        <v>13.368</v>
      </c>
      <c r="G522" s="36">
        <v>226.92</v>
      </c>
      <c r="H522" s="36">
        <v>144.036</v>
      </c>
      <c r="I522" s="36">
        <v>104.392</v>
      </c>
      <c r="J522" s="36">
        <v>101.968</v>
      </c>
      <c r="K522" s="36">
        <v>211.93600000000001</v>
      </c>
      <c r="L522" s="36">
        <v>687.76</v>
      </c>
      <c r="M522" s="36">
        <v>1485.6880000000001</v>
      </c>
      <c r="N522" s="36">
        <v>109.968</v>
      </c>
      <c r="O522" s="36">
        <v>160.952</v>
      </c>
      <c r="P522" s="36">
        <v>203.93600000000001</v>
      </c>
    </row>
    <row r="523" spans="1:16" x14ac:dyDescent="0.25">
      <c r="A523" s="27">
        <v>2022</v>
      </c>
      <c r="B523" s="27">
        <v>392244</v>
      </c>
      <c r="C523" s="35" t="s">
        <v>18</v>
      </c>
      <c r="D523" s="27" t="s">
        <v>1</v>
      </c>
      <c r="E523" s="36">
        <v>255.93600000000001</v>
      </c>
      <c r="F523" s="36">
        <v>25.568000000000001</v>
      </c>
      <c r="G523" s="36">
        <v>687.92</v>
      </c>
      <c r="H523" s="36">
        <v>463.93599999999998</v>
      </c>
      <c r="I523" s="36">
        <v>351.79199999999997</v>
      </c>
      <c r="J523" s="36">
        <v>239.96799999999999</v>
      </c>
      <c r="K523" s="36">
        <v>575.93600000000004</v>
      </c>
      <c r="L523" s="36">
        <v>1839.76</v>
      </c>
      <c r="M523" s="36">
        <v>4322.6880000000001</v>
      </c>
      <c r="N523" s="36">
        <v>287.96800000000002</v>
      </c>
      <c r="O523" s="36">
        <v>415.952</v>
      </c>
      <c r="P523" s="36">
        <v>671.93600000000004</v>
      </c>
    </row>
    <row r="524" spans="1:16" x14ac:dyDescent="0.25">
      <c r="A524" s="27">
        <v>2022</v>
      </c>
      <c r="B524" s="27">
        <v>398755</v>
      </c>
      <c r="C524" s="35" t="s">
        <v>21</v>
      </c>
      <c r="D524" s="27" t="s">
        <v>4</v>
      </c>
      <c r="E524" s="36">
        <v>294.24160000000001</v>
      </c>
      <c r="F524" s="36">
        <v>0</v>
      </c>
      <c r="G524" s="36">
        <v>-58.9176</v>
      </c>
      <c r="H524" s="36">
        <v>-46.1616</v>
      </c>
      <c r="I524" s="36">
        <v>-17.414400000000001</v>
      </c>
      <c r="J524" s="36">
        <v>-47.828800000000001</v>
      </c>
      <c r="K524" s="36">
        <v>23.171199999999999</v>
      </c>
      <c r="L524" s="36">
        <v>-17.414400000000001</v>
      </c>
      <c r="M524" s="36">
        <v>-74.428799999999995</v>
      </c>
      <c r="N524" s="36">
        <v>429.98399999999998</v>
      </c>
      <c r="O524" s="36">
        <v>-18.214400000000001</v>
      </c>
      <c r="P524" s="36">
        <v>0</v>
      </c>
    </row>
    <row r="525" spans="1:16" x14ac:dyDescent="0.25">
      <c r="A525" s="27">
        <v>2022</v>
      </c>
      <c r="B525" s="27">
        <v>398755</v>
      </c>
      <c r="C525" s="35" t="s">
        <v>21</v>
      </c>
      <c r="D525" s="27" t="s">
        <v>2</v>
      </c>
      <c r="E525" s="36">
        <v>410.24160000000001</v>
      </c>
      <c r="F525" s="36">
        <v>0</v>
      </c>
      <c r="G525" s="36">
        <v>115.08240000000001</v>
      </c>
      <c r="H525" s="36">
        <v>127.83839999999999</v>
      </c>
      <c r="I525" s="36">
        <v>40.585599999999999</v>
      </c>
      <c r="J525" s="36">
        <v>10.171200000000001</v>
      </c>
      <c r="K525" s="36">
        <v>81.171199999999999</v>
      </c>
      <c r="L525" s="36">
        <v>40.585599999999999</v>
      </c>
      <c r="M525" s="36">
        <v>41.571199999999997</v>
      </c>
      <c r="N525" s="36">
        <v>603.98400000000004</v>
      </c>
      <c r="O525" s="36">
        <v>39.785600000000002</v>
      </c>
      <c r="P525" s="36">
        <v>0</v>
      </c>
    </row>
    <row r="526" spans="1:16" x14ac:dyDescent="0.25">
      <c r="A526" s="27">
        <v>2022</v>
      </c>
      <c r="B526" s="27">
        <v>398755</v>
      </c>
      <c r="C526" s="35" t="s">
        <v>21</v>
      </c>
      <c r="D526" s="27" t="s">
        <v>1</v>
      </c>
      <c r="E526" s="36">
        <v>1310.2416000000001</v>
      </c>
      <c r="F526" s="36">
        <v>0</v>
      </c>
      <c r="G526" s="36">
        <v>375.7824</v>
      </c>
      <c r="H526" s="36">
        <v>426.03840000000002</v>
      </c>
      <c r="I526" s="36">
        <v>129.5856</v>
      </c>
      <c r="J526" s="36">
        <v>28.7712</v>
      </c>
      <c r="K526" s="36">
        <v>259.1712</v>
      </c>
      <c r="L526" s="36">
        <v>129.5856</v>
      </c>
      <c r="M526" s="36">
        <v>129.5712</v>
      </c>
      <c r="N526" s="36">
        <v>1914.9839999999999</v>
      </c>
      <c r="O526" s="36">
        <v>100.7856</v>
      </c>
      <c r="P526" s="36">
        <v>0</v>
      </c>
    </row>
    <row r="527" spans="1:16" x14ac:dyDescent="0.25">
      <c r="A527" s="27">
        <v>2022</v>
      </c>
      <c r="B527" s="27">
        <v>399454</v>
      </c>
      <c r="C527" s="35" t="s">
        <v>18</v>
      </c>
      <c r="D527" s="27" t="s">
        <v>4</v>
      </c>
      <c r="E527" s="36">
        <v>1883.9115999999999</v>
      </c>
      <c r="F527" s="36">
        <v>1625.0255999999999</v>
      </c>
      <c r="G527" s="36">
        <v>251.251599999999</v>
      </c>
      <c r="H527" s="36">
        <v>-110.0192</v>
      </c>
      <c r="I527" s="36">
        <v>1770.3127999999999</v>
      </c>
      <c r="J527" s="36">
        <v>1561.1564000000001</v>
      </c>
      <c r="K527" s="36">
        <v>2013.3728000000001</v>
      </c>
      <c r="L527" s="36">
        <v>910.84959999999899</v>
      </c>
      <c r="M527" s="36">
        <v>2580.4823999999999</v>
      </c>
      <c r="N527" s="36">
        <v>-338.25799999999998</v>
      </c>
      <c r="O527" s="36">
        <v>-173.69159999999999</v>
      </c>
      <c r="P527" s="36">
        <v>-707.13600000000099</v>
      </c>
    </row>
    <row r="528" spans="1:16" x14ac:dyDescent="0.25">
      <c r="A528" s="27">
        <v>2022</v>
      </c>
      <c r="B528" s="27">
        <v>399454</v>
      </c>
      <c r="C528" s="35" t="s">
        <v>18</v>
      </c>
      <c r="D528" s="27" t="s">
        <v>2</v>
      </c>
      <c r="E528" s="36">
        <v>3151.0115999999998</v>
      </c>
      <c r="F528" s="36">
        <v>2873.4256</v>
      </c>
      <c r="G528" s="36">
        <v>1630.2516000000001</v>
      </c>
      <c r="H528" s="36">
        <v>1288.7808</v>
      </c>
      <c r="I528" s="36">
        <v>3174.6127999999999</v>
      </c>
      <c r="J528" s="36">
        <v>3080.2564000000002</v>
      </c>
      <c r="K528" s="36">
        <v>3228.3728000000001</v>
      </c>
      <c r="L528" s="36">
        <v>2181.2496000000001</v>
      </c>
      <c r="M528" s="36">
        <v>3783.3824</v>
      </c>
      <c r="N528" s="36">
        <v>987.54199999999901</v>
      </c>
      <c r="O528" s="36">
        <v>1134.5083999999999</v>
      </c>
      <c r="P528" s="36">
        <v>619.76399999999899</v>
      </c>
    </row>
    <row r="529" spans="1:16" x14ac:dyDescent="0.25">
      <c r="A529" s="27">
        <v>2022</v>
      </c>
      <c r="B529" s="27">
        <v>399454</v>
      </c>
      <c r="C529" s="35" t="s">
        <v>18</v>
      </c>
      <c r="D529" s="27" t="s">
        <v>1</v>
      </c>
      <c r="E529" s="36">
        <v>13708.311600000001</v>
      </c>
      <c r="F529" s="36">
        <v>14560.625599999999</v>
      </c>
      <c r="G529" s="36">
        <v>7323.5515999999998</v>
      </c>
      <c r="H529" s="36">
        <v>6103.1808000000001</v>
      </c>
      <c r="I529" s="36">
        <v>15104.712799999999</v>
      </c>
      <c r="J529" s="36">
        <v>20287.1564</v>
      </c>
      <c r="K529" s="36">
        <v>12983.0728</v>
      </c>
      <c r="L529" s="36">
        <v>10419.149600000001</v>
      </c>
      <c r="M529" s="36">
        <v>16649.182400000002</v>
      </c>
      <c r="N529" s="36">
        <v>5086.5420000000004</v>
      </c>
      <c r="O529" s="36">
        <v>4941.9084000000003</v>
      </c>
      <c r="P529" s="36">
        <v>3445.4639999999999</v>
      </c>
    </row>
    <row r="530" spans="1:16" x14ac:dyDescent="0.25">
      <c r="A530" s="27">
        <v>2022</v>
      </c>
      <c r="B530" s="27">
        <v>400575</v>
      </c>
      <c r="C530" s="35" t="s">
        <v>20</v>
      </c>
      <c r="D530" s="27" t="s">
        <v>2</v>
      </c>
      <c r="E530" s="36">
        <v>0</v>
      </c>
      <c r="F530" s="36">
        <v>0</v>
      </c>
      <c r="G530" s="36">
        <v>0</v>
      </c>
      <c r="H530" s="36">
        <v>0</v>
      </c>
      <c r="I530" s="36">
        <v>6.8</v>
      </c>
      <c r="J530" s="36">
        <v>51.26</v>
      </c>
      <c r="K530" s="36">
        <v>0</v>
      </c>
      <c r="L530" s="36">
        <v>17.8</v>
      </c>
      <c r="M530" s="36">
        <v>330.36</v>
      </c>
      <c r="N530" s="36">
        <v>71.84</v>
      </c>
      <c r="O530" s="36">
        <v>5.48</v>
      </c>
      <c r="P530" s="36">
        <v>283.36</v>
      </c>
    </row>
    <row r="531" spans="1:16" x14ac:dyDescent="0.25">
      <c r="A531" s="27">
        <v>2022</v>
      </c>
      <c r="B531" s="27">
        <v>400575</v>
      </c>
      <c r="C531" s="35" t="s">
        <v>20</v>
      </c>
      <c r="D531" s="27" t="s">
        <v>4</v>
      </c>
      <c r="E531" s="36">
        <v>0</v>
      </c>
      <c r="F531" s="36">
        <v>0</v>
      </c>
      <c r="G531" s="36">
        <v>0</v>
      </c>
      <c r="H531" s="36">
        <v>0</v>
      </c>
      <c r="I531" s="36">
        <v>-64</v>
      </c>
      <c r="J531" s="36">
        <v>-19.54</v>
      </c>
      <c r="K531" s="36">
        <v>0</v>
      </c>
      <c r="L531" s="36">
        <v>-50.6</v>
      </c>
      <c r="M531" s="36">
        <v>183.96</v>
      </c>
      <c r="N531" s="36">
        <v>-140.56</v>
      </c>
      <c r="O531" s="36">
        <v>-62.92</v>
      </c>
      <c r="P531" s="36">
        <v>-2.2399999999999101</v>
      </c>
    </row>
    <row r="532" spans="1:16" x14ac:dyDescent="0.25">
      <c r="A532" s="27">
        <v>2022</v>
      </c>
      <c r="B532" s="27">
        <v>400575</v>
      </c>
      <c r="C532" s="35" t="s">
        <v>20</v>
      </c>
      <c r="D532" s="27" t="s">
        <v>1</v>
      </c>
      <c r="E532" s="36">
        <v>0</v>
      </c>
      <c r="F532" s="36">
        <v>0</v>
      </c>
      <c r="G532" s="36">
        <v>0</v>
      </c>
      <c r="H532" s="36">
        <v>0</v>
      </c>
      <c r="I532" s="36">
        <v>40.799999999999997</v>
      </c>
      <c r="J532" s="36">
        <v>307.56</v>
      </c>
      <c r="K532" s="36">
        <v>0</v>
      </c>
      <c r="L532" s="36">
        <v>106.8</v>
      </c>
      <c r="M532" s="36">
        <v>1982.16</v>
      </c>
      <c r="N532" s="36">
        <v>431.04</v>
      </c>
      <c r="O532" s="36">
        <v>32.880000000000003</v>
      </c>
      <c r="P532" s="36">
        <v>1700.16</v>
      </c>
    </row>
    <row r="533" spans="1:16" x14ac:dyDescent="0.25">
      <c r="A533" s="27">
        <v>2022</v>
      </c>
      <c r="B533" s="27">
        <v>400575</v>
      </c>
      <c r="C533" s="35" t="s">
        <v>18</v>
      </c>
      <c r="D533" s="27" t="s">
        <v>4</v>
      </c>
      <c r="E533" s="36">
        <v>1896.36</v>
      </c>
      <c r="F533" s="36">
        <v>976.88</v>
      </c>
      <c r="G533" s="36">
        <v>425.06</v>
      </c>
      <c r="H533" s="36">
        <v>340.4</v>
      </c>
      <c r="I533" s="36">
        <v>182.7</v>
      </c>
      <c r="J533" s="36">
        <v>1802.58</v>
      </c>
      <c r="K533" s="36">
        <v>709.24</v>
      </c>
      <c r="L533" s="36">
        <v>24.919999999999899</v>
      </c>
      <c r="M533" s="36">
        <v>1445.68</v>
      </c>
      <c r="N533" s="36">
        <v>814.54</v>
      </c>
      <c r="O533" s="36">
        <v>3105.82</v>
      </c>
      <c r="P533" s="36">
        <v>505.69999999999902</v>
      </c>
    </row>
    <row r="534" spans="1:16" x14ac:dyDescent="0.25">
      <c r="A534" s="27">
        <v>2022</v>
      </c>
      <c r="B534" s="27">
        <v>400575</v>
      </c>
      <c r="C534" s="35" t="s">
        <v>18</v>
      </c>
      <c r="D534" s="27" t="s">
        <v>2</v>
      </c>
      <c r="E534" s="36">
        <v>2772.76</v>
      </c>
      <c r="F534" s="36">
        <v>1404.98</v>
      </c>
      <c r="G534" s="36">
        <v>1035.8599999999999</v>
      </c>
      <c r="H534" s="36">
        <v>827.2</v>
      </c>
      <c r="I534" s="36">
        <v>454.9</v>
      </c>
      <c r="J534" s="36">
        <v>2440.88</v>
      </c>
      <c r="K534" s="36">
        <v>1052.24</v>
      </c>
      <c r="L534" s="36">
        <v>429.92</v>
      </c>
      <c r="M534" s="36">
        <v>1929.18</v>
      </c>
      <c r="N534" s="36">
        <v>1699.74</v>
      </c>
      <c r="O534" s="36">
        <v>3664.52</v>
      </c>
      <c r="P534" s="36">
        <v>1180.7</v>
      </c>
    </row>
    <row r="535" spans="1:16" x14ac:dyDescent="0.25">
      <c r="A535" s="27">
        <v>2022</v>
      </c>
      <c r="B535" s="27">
        <v>400575</v>
      </c>
      <c r="C535" s="35" t="s">
        <v>18</v>
      </c>
      <c r="D535" s="27" t="s">
        <v>1</v>
      </c>
      <c r="E535" s="36">
        <v>16636.560000000001</v>
      </c>
      <c r="F535" s="36">
        <v>8429.8799999999992</v>
      </c>
      <c r="G535" s="36">
        <v>6215.16</v>
      </c>
      <c r="H535" s="36">
        <v>4963.2</v>
      </c>
      <c r="I535" s="36">
        <v>2729.4</v>
      </c>
      <c r="J535" s="36">
        <v>14645.28</v>
      </c>
      <c r="K535" s="36">
        <v>6313.44</v>
      </c>
      <c r="L535" s="36">
        <v>2579.52</v>
      </c>
      <c r="M535" s="36">
        <v>11575.08</v>
      </c>
      <c r="N535" s="36">
        <v>10198.44</v>
      </c>
      <c r="O535" s="36">
        <v>21987.119999999999</v>
      </c>
      <c r="P535" s="36">
        <v>7084.2</v>
      </c>
    </row>
    <row r="536" spans="1:16" x14ac:dyDescent="0.25">
      <c r="A536" s="27">
        <v>2022</v>
      </c>
      <c r="B536" s="27">
        <v>401800</v>
      </c>
      <c r="C536" s="35" t="s">
        <v>19</v>
      </c>
      <c r="D536" s="27" t="s">
        <v>4</v>
      </c>
      <c r="E536" s="36">
        <v>-32.308</v>
      </c>
      <c r="F536" s="36">
        <v>2127.0279999999998</v>
      </c>
      <c r="G536" s="36">
        <v>-39.963999999999999</v>
      </c>
      <c r="H536" s="36">
        <v>85.24</v>
      </c>
      <c r="I536" s="36">
        <v>35.768000000000001</v>
      </c>
      <c r="J536" s="36">
        <v>137.108</v>
      </c>
      <c r="K536" s="36">
        <v>385.99200000000002</v>
      </c>
      <c r="L536" s="36">
        <v>2538.116</v>
      </c>
      <c r="M536" s="36">
        <v>62.12</v>
      </c>
      <c r="N536" s="36">
        <v>473.94400000000002</v>
      </c>
      <c r="O536" s="36">
        <v>1434.3240000000001</v>
      </c>
      <c r="P536" s="36">
        <v>797.96799999999996</v>
      </c>
    </row>
    <row r="537" spans="1:16" x14ac:dyDescent="0.25">
      <c r="A537" s="27">
        <v>2022</v>
      </c>
      <c r="B537" s="27">
        <v>401800</v>
      </c>
      <c r="C537" s="35" t="s">
        <v>19</v>
      </c>
      <c r="D537" s="27" t="s">
        <v>2</v>
      </c>
      <c r="E537" s="36">
        <v>168.49199999999999</v>
      </c>
      <c r="F537" s="36">
        <v>2464.6280000000002</v>
      </c>
      <c r="G537" s="36">
        <v>94.635999999999996</v>
      </c>
      <c r="H537" s="36">
        <v>356.64</v>
      </c>
      <c r="I537" s="36">
        <v>101.968</v>
      </c>
      <c r="J537" s="36">
        <v>472.50799999999998</v>
      </c>
      <c r="K537" s="36">
        <v>650.79200000000003</v>
      </c>
      <c r="L537" s="36">
        <v>2758.7159999999999</v>
      </c>
      <c r="M537" s="36">
        <v>262.92</v>
      </c>
      <c r="N537" s="36">
        <v>745.34400000000005</v>
      </c>
      <c r="O537" s="36">
        <v>1639.5239999999999</v>
      </c>
      <c r="P537" s="36">
        <v>1064.9680000000001</v>
      </c>
    </row>
    <row r="538" spans="1:16" x14ac:dyDescent="0.25">
      <c r="A538" s="27">
        <v>2022</v>
      </c>
      <c r="B538" s="27">
        <v>401800</v>
      </c>
      <c r="C538" s="35" t="s">
        <v>19</v>
      </c>
      <c r="D538" s="27" t="s">
        <v>1</v>
      </c>
      <c r="E538" s="36">
        <v>412.59199999999998</v>
      </c>
      <c r="F538" s="36">
        <v>6237.3280000000004</v>
      </c>
      <c r="G538" s="36">
        <v>350.33600000000001</v>
      </c>
      <c r="H538" s="36">
        <v>908.64</v>
      </c>
      <c r="I538" s="36">
        <v>223.96799999999999</v>
      </c>
      <c r="J538" s="36">
        <v>1334.2080000000001</v>
      </c>
      <c r="K538" s="36">
        <v>1567.7919999999999</v>
      </c>
      <c r="L538" s="36">
        <v>8405.2160000000003</v>
      </c>
      <c r="M538" s="36">
        <v>671.92</v>
      </c>
      <c r="N538" s="36">
        <v>1823.3440000000001</v>
      </c>
      <c r="O538" s="36">
        <v>4631.424</v>
      </c>
      <c r="P538" s="36">
        <v>3410.768</v>
      </c>
    </row>
    <row r="539" spans="1:16" x14ac:dyDescent="0.25">
      <c r="A539" s="27">
        <v>2022</v>
      </c>
      <c r="B539" s="27">
        <v>405328</v>
      </c>
      <c r="C539" s="35" t="s">
        <v>22</v>
      </c>
      <c r="D539" s="27" t="s">
        <v>2</v>
      </c>
      <c r="E539" s="36">
        <v>0</v>
      </c>
      <c r="F539" s="36">
        <v>0</v>
      </c>
      <c r="G539" s="36">
        <v>0</v>
      </c>
      <c r="H539" s="36">
        <v>0</v>
      </c>
      <c r="I539" s="36">
        <v>0</v>
      </c>
      <c r="J539" s="36">
        <v>0</v>
      </c>
      <c r="K539" s="36">
        <v>0</v>
      </c>
      <c r="L539" s="36">
        <v>0</v>
      </c>
      <c r="M539" s="36">
        <v>0</v>
      </c>
      <c r="N539" s="36">
        <v>566.52400000000102</v>
      </c>
      <c r="O539" s="36">
        <v>981.41400000000203</v>
      </c>
      <c r="P539" s="36">
        <v>280.26600000000002</v>
      </c>
    </row>
    <row r="540" spans="1:16" x14ac:dyDescent="0.25">
      <c r="A540" s="27">
        <v>2022</v>
      </c>
      <c r="B540" s="27">
        <v>405328</v>
      </c>
      <c r="C540" s="35" t="s">
        <v>22</v>
      </c>
      <c r="D540" s="27" t="s">
        <v>4</v>
      </c>
      <c r="E540" s="36">
        <v>0</v>
      </c>
      <c r="F540" s="36">
        <v>0</v>
      </c>
      <c r="G540" s="36">
        <v>0</v>
      </c>
      <c r="H540" s="36">
        <v>0</v>
      </c>
      <c r="I540" s="36">
        <v>0</v>
      </c>
      <c r="J540" s="36">
        <v>0</v>
      </c>
      <c r="K540" s="36">
        <v>0</v>
      </c>
      <c r="L540" s="36">
        <v>0</v>
      </c>
      <c r="M540" s="36">
        <v>0</v>
      </c>
      <c r="N540" s="36">
        <v>472.62400000000099</v>
      </c>
      <c r="O540" s="36">
        <v>715.11400000000197</v>
      </c>
      <c r="P540" s="36">
        <v>194.066</v>
      </c>
    </row>
    <row r="541" spans="1:16" x14ac:dyDescent="0.25">
      <c r="A541" s="27">
        <v>2022</v>
      </c>
      <c r="B541" s="27">
        <v>405328</v>
      </c>
      <c r="C541" s="35" t="s">
        <v>22</v>
      </c>
      <c r="D541" s="27" t="s">
        <v>1</v>
      </c>
      <c r="E541" s="36">
        <v>0</v>
      </c>
      <c r="F541" s="36">
        <v>0</v>
      </c>
      <c r="G541" s="36">
        <v>0</v>
      </c>
      <c r="H541" s="36">
        <v>0</v>
      </c>
      <c r="I541" s="36">
        <v>0</v>
      </c>
      <c r="J541" s="36">
        <v>0</v>
      </c>
      <c r="K541" s="36">
        <v>0</v>
      </c>
      <c r="L541" s="36">
        <v>0</v>
      </c>
      <c r="M541" s="36">
        <v>0</v>
      </c>
      <c r="N541" s="36">
        <v>4613.1239999999998</v>
      </c>
      <c r="O541" s="36">
        <v>7991.5140000000001</v>
      </c>
      <c r="P541" s="36">
        <v>2282.1660000000002</v>
      </c>
    </row>
    <row r="542" spans="1:16" x14ac:dyDescent="0.25">
      <c r="A542" s="27">
        <v>2022</v>
      </c>
      <c r="B542" s="27">
        <v>405328</v>
      </c>
      <c r="C542" s="35" t="s">
        <v>18</v>
      </c>
      <c r="D542" s="27" t="s">
        <v>4</v>
      </c>
      <c r="E542" s="36">
        <v>51.930000000000597</v>
      </c>
      <c r="F542" s="36">
        <v>34.478000000000598</v>
      </c>
      <c r="G542" s="36">
        <v>592.66800000000103</v>
      </c>
      <c r="H542" s="36">
        <v>504.68</v>
      </c>
      <c r="I542" s="36">
        <v>151.67200000000099</v>
      </c>
      <c r="J542" s="36">
        <v>556.98600000000101</v>
      </c>
      <c r="K542" s="36">
        <v>31.478000000000399</v>
      </c>
      <c r="L542" s="36">
        <v>776.07200000000205</v>
      </c>
      <c r="M542" s="36">
        <v>472.87400000000099</v>
      </c>
      <c r="N542" s="36">
        <v>-278.04399999999998</v>
      </c>
      <c r="O542" s="36">
        <v>356.13000000000102</v>
      </c>
      <c r="P542" s="36">
        <v>377.56800000000101</v>
      </c>
    </row>
    <row r="543" spans="1:16" x14ac:dyDescent="0.25">
      <c r="A543" s="27">
        <v>2022</v>
      </c>
      <c r="B543" s="27">
        <v>405328</v>
      </c>
      <c r="C543" s="35" t="s">
        <v>18</v>
      </c>
      <c r="D543" s="27" t="s">
        <v>2</v>
      </c>
      <c r="E543" s="36">
        <v>497.63</v>
      </c>
      <c r="F543" s="36">
        <v>366.47800000000097</v>
      </c>
      <c r="G543" s="36">
        <v>875.86800000000096</v>
      </c>
      <c r="H543" s="36">
        <v>785.68</v>
      </c>
      <c r="I543" s="36">
        <v>659.37200000000098</v>
      </c>
      <c r="J543" s="36">
        <v>988.38600000000099</v>
      </c>
      <c r="K543" s="36">
        <v>246.078</v>
      </c>
      <c r="L543" s="36">
        <v>1192.0719999999999</v>
      </c>
      <c r="M543" s="36">
        <v>683.07400000000098</v>
      </c>
      <c r="N543" s="36">
        <v>53.956000000000103</v>
      </c>
      <c r="O543" s="36">
        <v>724.43000000000097</v>
      </c>
      <c r="P543" s="36">
        <v>733.76800000000105</v>
      </c>
    </row>
    <row r="544" spans="1:16" x14ac:dyDescent="0.25">
      <c r="A544" s="27">
        <v>2022</v>
      </c>
      <c r="B544" s="27">
        <v>405328</v>
      </c>
      <c r="C544" s="35" t="s">
        <v>18</v>
      </c>
      <c r="D544" s="27" t="s">
        <v>1</v>
      </c>
      <c r="E544" s="36">
        <v>4052.13</v>
      </c>
      <c r="F544" s="36">
        <v>2984.1779999999999</v>
      </c>
      <c r="G544" s="36">
        <v>7132.0680000000002</v>
      </c>
      <c r="H544" s="36">
        <v>6397.68</v>
      </c>
      <c r="I544" s="36">
        <v>5369.1719999999996</v>
      </c>
      <c r="J544" s="36">
        <v>8048.2860000000001</v>
      </c>
      <c r="K544" s="36">
        <v>2003.778</v>
      </c>
      <c r="L544" s="36">
        <v>9706.8719999999994</v>
      </c>
      <c r="M544" s="36">
        <v>5562.174</v>
      </c>
      <c r="N544" s="36">
        <v>439.35599999999999</v>
      </c>
      <c r="O544" s="36">
        <v>5898.93</v>
      </c>
      <c r="P544" s="36">
        <v>5974.9679999999998</v>
      </c>
    </row>
    <row r="545" spans="1:16" x14ac:dyDescent="0.25">
      <c r="A545" s="27">
        <v>2022</v>
      </c>
      <c r="B545" s="27">
        <v>419039</v>
      </c>
      <c r="C545" s="35" t="s">
        <v>20</v>
      </c>
      <c r="D545" s="27" t="s">
        <v>4</v>
      </c>
      <c r="E545" s="36">
        <v>-80.831999999999994</v>
      </c>
      <c r="F545" s="36">
        <v>-61.716000000000001</v>
      </c>
      <c r="G545" s="36">
        <v>441.44</v>
      </c>
      <c r="H545" s="36">
        <v>-36.247999999999998</v>
      </c>
      <c r="I545" s="36">
        <v>-123.964</v>
      </c>
      <c r="J545" s="36">
        <v>-75.248000000000005</v>
      </c>
      <c r="K545" s="36">
        <v>198.77600000000001</v>
      </c>
      <c r="L545" s="36">
        <v>424.024</v>
      </c>
      <c r="M545" s="36">
        <v>-63.131999999999998</v>
      </c>
      <c r="N545" s="36">
        <v>-61.716000000000001</v>
      </c>
      <c r="O545" s="36">
        <v>1264.1759999999999</v>
      </c>
      <c r="P545" s="36">
        <v>60.404000000000003</v>
      </c>
    </row>
    <row r="546" spans="1:16" x14ac:dyDescent="0.25">
      <c r="A546" s="27">
        <v>2022</v>
      </c>
      <c r="B546" s="27">
        <v>419039</v>
      </c>
      <c r="C546" s="35" t="s">
        <v>20</v>
      </c>
      <c r="D546" s="27" t="s">
        <v>2</v>
      </c>
      <c r="E546" s="36">
        <v>55.968000000000004</v>
      </c>
      <c r="F546" s="36">
        <v>6.6840000000000002</v>
      </c>
      <c r="G546" s="36">
        <v>509.84</v>
      </c>
      <c r="H546" s="36">
        <v>168.952</v>
      </c>
      <c r="I546" s="36">
        <v>149.636</v>
      </c>
      <c r="J546" s="36">
        <v>129.952</v>
      </c>
      <c r="K546" s="36">
        <v>540.77599999999995</v>
      </c>
      <c r="L546" s="36">
        <v>560.82399999999996</v>
      </c>
      <c r="M546" s="36">
        <v>73.668000000000006</v>
      </c>
      <c r="N546" s="36">
        <v>6.6840000000000002</v>
      </c>
      <c r="O546" s="36">
        <v>1490.9760000000001</v>
      </c>
      <c r="P546" s="36">
        <v>355.60399999999998</v>
      </c>
    </row>
    <row r="547" spans="1:16" x14ac:dyDescent="0.25">
      <c r="A547" s="27">
        <v>2022</v>
      </c>
      <c r="B547" s="27">
        <v>419039</v>
      </c>
      <c r="C547" s="35" t="s">
        <v>20</v>
      </c>
      <c r="D547" s="27" t="s">
        <v>1</v>
      </c>
      <c r="E547" s="36">
        <v>127.968</v>
      </c>
      <c r="F547" s="36">
        <v>14.384</v>
      </c>
      <c r="G547" s="36">
        <v>1279.8399999999999</v>
      </c>
      <c r="H547" s="36">
        <v>399.952</v>
      </c>
      <c r="I547" s="36">
        <v>412.73599999999999</v>
      </c>
      <c r="J547" s="36">
        <v>431.952</v>
      </c>
      <c r="K547" s="36">
        <v>2671.7759999999998</v>
      </c>
      <c r="L547" s="36">
        <v>1247.8240000000001</v>
      </c>
      <c r="M547" s="36">
        <v>190.36799999999999</v>
      </c>
      <c r="N547" s="36">
        <v>15.984</v>
      </c>
      <c r="O547" s="36">
        <v>5064.9759999999997</v>
      </c>
      <c r="P547" s="36">
        <v>1205.904</v>
      </c>
    </row>
    <row r="548" spans="1:16" x14ac:dyDescent="0.25">
      <c r="A548" s="27">
        <v>2022</v>
      </c>
      <c r="B548" s="27">
        <v>422074</v>
      </c>
      <c r="C548" s="35" t="s">
        <v>21</v>
      </c>
      <c r="D548" s="27" t="s">
        <v>4</v>
      </c>
      <c r="E548" s="36">
        <v>963.47959999999898</v>
      </c>
      <c r="F548" s="36">
        <v>-400.71679999999998</v>
      </c>
      <c r="G548" s="36">
        <v>660.1748</v>
      </c>
      <c r="H548" s="36">
        <v>1344.2123999999999</v>
      </c>
      <c r="I548" s="36">
        <v>2021.6964</v>
      </c>
      <c r="J548" s="36">
        <v>2043.6188</v>
      </c>
      <c r="K548" s="36">
        <v>-146.54480000000001</v>
      </c>
      <c r="L548" s="36">
        <v>-227.12439999999901</v>
      </c>
      <c r="M548" s="36">
        <v>356.38639999999998</v>
      </c>
      <c r="N548" s="36">
        <v>564.53120000000104</v>
      </c>
      <c r="O548" s="36">
        <v>192.90960000000001</v>
      </c>
      <c r="P548" s="36">
        <v>-95.952399999999997</v>
      </c>
    </row>
    <row r="549" spans="1:16" x14ac:dyDescent="0.25">
      <c r="A549" s="27">
        <v>2022</v>
      </c>
      <c r="B549" s="27">
        <v>422074</v>
      </c>
      <c r="C549" s="35" t="s">
        <v>21</v>
      </c>
      <c r="D549" s="27" t="s">
        <v>2</v>
      </c>
      <c r="E549" s="36">
        <v>1596.4795999999999</v>
      </c>
      <c r="F549" s="36">
        <v>89.283200000000207</v>
      </c>
      <c r="G549" s="36">
        <v>1360.1748</v>
      </c>
      <c r="H549" s="36">
        <v>1984.2123999999999</v>
      </c>
      <c r="I549" s="36">
        <v>3036.6963999999998</v>
      </c>
      <c r="J549" s="36">
        <v>2937.6188000000002</v>
      </c>
      <c r="K549" s="36">
        <v>339.45519999999999</v>
      </c>
      <c r="L549" s="36">
        <v>458.87560000000099</v>
      </c>
      <c r="M549" s="36">
        <v>978.386400000001</v>
      </c>
      <c r="N549" s="36">
        <v>1402.5311999999999</v>
      </c>
      <c r="O549" s="36">
        <v>830.90959999999995</v>
      </c>
      <c r="P549" s="36">
        <v>412.04759999999999</v>
      </c>
    </row>
    <row r="550" spans="1:16" x14ac:dyDescent="0.25">
      <c r="A550" s="27">
        <v>2022</v>
      </c>
      <c r="B550" s="27">
        <v>422074</v>
      </c>
      <c r="C550" s="35" t="s">
        <v>21</v>
      </c>
      <c r="D550" s="27" t="s">
        <v>1</v>
      </c>
      <c r="E550" s="36">
        <v>11356.179599999999</v>
      </c>
      <c r="F550" s="36">
        <v>5096.4831999999997</v>
      </c>
      <c r="G550" s="36">
        <v>9873.3748000000105</v>
      </c>
      <c r="H550" s="36">
        <v>13770.812400000001</v>
      </c>
      <c r="I550" s="36">
        <v>18671.696400000001</v>
      </c>
      <c r="J550" s="36">
        <v>17353.518800000002</v>
      </c>
      <c r="K550" s="36">
        <v>1946.1551999999999</v>
      </c>
      <c r="L550" s="36">
        <v>10756.5756</v>
      </c>
      <c r="M550" s="36">
        <v>8652.4863999999998</v>
      </c>
      <c r="N550" s="36">
        <v>13927.331200000001</v>
      </c>
      <c r="O550" s="36">
        <v>6294.8095999999996</v>
      </c>
      <c r="P550" s="36">
        <v>2847.3476000000001</v>
      </c>
    </row>
    <row r="551" spans="1:16" x14ac:dyDescent="0.25">
      <c r="A551" s="27">
        <v>2022</v>
      </c>
      <c r="B551" s="27">
        <v>423222</v>
      </c>
      <c r="C551" s="35" t="s">
        <v>19</v>
      </c>
      <c r="D551" s="27" t="s">
        <v>4</v>
      </c>
      <c r="E551" s="36">
        <v>470.4316</v>
      </c>
      <c r="F551" s="36">
        <v>1086.1984</v>
      </c>
      <c r="G551" s="36">
        <v>278.52199999999999</v>
      </c>
      <c r="H551" s="36">
        <v>287.99360000000001</v>
      </c>
      <c r="I551" s="36">
        <v>1866.21</v>
      </c>
      <c r="J551" s="36">
        <v>186.20480000000001</v>
      </c>
      <c r="K551" s="36">
        <v>462.3648</v>
      </c>
      <c r="L551" s="36">
        <v>2720.6632</v>
      </c>
      <c r="M551" s="36">
        <v>1837.336</v>
      </c>
      <c r="N551" s="36">
        <v>563.0376</v>
      </c>
      <c r="O551" s="36">
        <v>975.15120000000002</v>
      </c>
      <c r="P551" s="36">
        <v>879.29639999999904</v>
      </c>
    </row>
    <row r="552" spans="1:16" x14ac:dyDescent="0.25">
      <c r="A552" s="27">
        <v>2022</v>
      </c>
      <c r="B552" s="27">
        <v>423222</v>
      </c>
      <c r="C552" s="35" t="s">
        <v>19</v>
      </c>
      <c r="D552" s="27" t="s">
        <v>2</v>
      </c>
      <c r="E552" s="36">
        <v>770.4316</v>
      </c>
      <c r="F552" s="36">
        <v>1443.5984000000001</v>
      </c>
      <c r="G552" s="36">
        <v>560.92200000000003</v>
      </c>
      <c r="H552" s="36">
        <v>506.39359999999999</v>
      </c>
      <c r="I552" s="36">
        <v>2241.21</v>
      </c>
      <c r="J552" s="36">
        <v>464.20479999999998</v>
      </c>
      <c r="K552" s="36">
        <v>688.46479999999997</v>
      </c>
      <c r="L552" s="36">
        <v>3159.6632</v>
      </c>
      <c r="M552" s="36">
        <v>2128.5360000000001</v>
      </c>
      <c r="N552" s="36">
        <v>774.83759999999995</v>
      </c>
      <c r="O552" s="36">
        <v>1481.4512</v>
      </c>
      <c r="P552" s="36">
        <v>1241.0963999999999</v>
      </c>
    </row>
    <row r="553" spans="1:16" x14ac:dyDescent="0.25">
      <c r="A553" s="27">
        <v>2022</v>
      </c>
      <c r="B553" s="27">
        <v>423222</v>
      </c>
      <c r="C553" s="35" t="s">
        <v>19</v>
      </c>
      <c r="D553" s="27" t="s">
        <v>1</v>
      </c>
      <c r="E553" s="36">
        <v>2121.8316</v>
      </c>
      <c r="F553" s="36">
        <v>4778.2983999999997</v>
      </c>
      <c r="G553" s="36">
        <v>1713.3219999999999</v>
      </c>
      <c r="H553" s="36">
        <v>1971.0935999999999</v>
      </c>
      <c r="I553" s="36">
        <v>7523.21</v>
      </c>
      <c r="J553" s="36">
        <v>1364.2048</v>
      </c>
      <c r="K553" s="36">
        <v>2395.7647999999999</v>
      </c>
      <c r="L553" s="36">
        <v>8765.0632000000005</v>
      </c>
      <c r="M553" s="36">
        <v>10209.335999999999</v>
      </c>
      <c r="N553" s="36">
        <v>2337.8375999999998</v>
      </c>
      <c r="O553" s="36">
        <v>4189.0511999999999</v>
      </c>
      <c r="P553" s="36">
        <v>3562.9964</v>
      </c>
    </row>
    <row r="554" spans="1:16" x14ac:dyDescent="0.25">
      <c r="A554" s="27">
        <v>2022</v>
      </c>
      <c r="B554" s="27">
        <v>423877</v>
      </c>
      <c r="C554" s="35" t="s">
        <v>20</v>
      </c>
      <c r="D554" s="27" t="s">
        <v>4</v>
      </c>
      <c r="E554" s="36">
        <v>-72.720000000000297</v>
      </c>
      <c r="F554" s="36">
        <v>408.01999999999902</v>
      </c>
      <c r="G554" s="36">
        <v>-398.38</v>
      </c>
      <c r="H554" s="36">
        <v>-340.58</v>
      </c>
      <c r="I554" s="36">
        <v>488.2</v>
      </c>
      <c r="J554" s="36">
        <v>-82.340000000000202</v>
      </c>
      <c r="K554" s="36">
        <v>1401.88</v>
      </c>
      <c r="L554" s="36">
        <v>-72.819999999999993</v>
      </c>
      <c r="M554" s="36">
        <v>722.42</v>
      </c>
      <c r="N554" s="36">
        <v>-570.6</v>
      </c>
      <c r="O554" s="36">
        <v>376.72</v>
      </c>
      <c r="P554" s="36">
        <v>1317.22</v>
      </c>
    </row>
    <row r="555" spans="1:16" x14ac:dyDescent="0.25">
      <c r="A555" s="27">
        <v>2022</v>
      </c>
      <c r="B555" s="27">
        <v>423877</v>
      </c>
      <c r="C555" s="35" t="s">
        <v>20</v>
      </c>
      <c r="D555" s="27" t="s">
        <v>2</v>
      </c>
      <c r="E555" s="36">
        <v>559.67999999999995</v>
      </c>
      <c r="F555" s="36">
        <v>1274.42</v>
      </c>
      <c r="G555" s="36">
        <v>295.22000000000003</v>
      </c>
      <c r="H555" s="36">
        <v>218.62</v>
      </c>
      <c r="I555" s="36">
        <v>1067.8</v>
      </c>
      <c r="J555" s="36">
        <v>545.26</v>
      </c>
      <c r="K555" s="36">
        <v>1821.88</v>
      </c>
      <c r="L555" s="36">
        <v>203.18</v>
      </c>
      <c r="M555" s="36">
        <v>1372.82</v>
      </c>
      <c r="N555" s="36">
        <v>257.39999999999998</v>
      </c>
      <c r="O555" s="36">
        <v>865.12</v>
      </c>
      <c r="P555" s="36">
        <v>2103.2199999999998</v>
      </c>
    </row>
    <row r="556" spans="1:16" x14ac:dyDescent="0.25">
      <c r="A556" s="27">
        <v>2022</v>
      </c>
      <c r="B556" s="27">
        <v>423877</v>
      </c>
      <c r="C556" s="35" t="s">
        <v>18</v>
      </c>
      <c r="D556" s="27" t="s">
        <v>4</v>
      </c>
      <c r="E556" s="36">
        <v>1210.72</v>
      </c>
      <c r="F556" s="36">
        <v>758.52</v>
      </c>
      <c r="G556" s="36">
        <v>414.1</v>
      </c>
      <c r="H556" s="36">
        <v>1588.28</v>
      </c>
      <c r="I556" s="36">
        <v>175.1</v>
      </c>
      <c r="J556" s="36">
        <v>255.14</v>
      </c>
      <c r="K556" s="36">
        <v>179.48</v>
      </c>
      <c r="L556" s="36">
        <v>-70.360000000000099</v>
      </c>
      <c r="M556" s="36">
        <v>27.959999999999901</v>
      </c>
      <c r="N556" s="36">
        <v>-5.41999999999996</v>
      </c>
      <c r="O556" s="36">
        <v>1305.5999999999999</v>
      </c>
      <c r="P556" s="36">
        <v>-49.580000000000098</v>
      </c>
    </row>
    <row r="557" spans="1:16" x14ac:dyDescent="0.25">
      <c r="A557" s="27">
        <v>2022</v>
      </c>
      <c r="B557" s="27">
        <v>423877</v>
      </c>
      <c r="C557" s="35" t="s">
        <v>21</v>
      </c>
      <c r="D557" s="27" t="s">
        <v>4</v>
      </c>
      <c r="E557" s="36">
        <v>1315.32</v>
      </c>
      <c r="F557" s="36">
        <v>1801.2</v>
      </c>
      <c r="G557" s="36">
        <v>1028.98</v>
      </c>
      <c r="H557" s="36">
        <v>1679.54</v>
      </c>
      <c r="I557" s="36">
        <v>1338.42</v>
      </c>
      <c r="J557" s="36">
        <v>1420.48</v>
      </c>
      <c r="K557" s="36">
        <v>1614.22</v>
      </c>
      <c r="L557" s="36">
        <v>1102.92</v>
      </c>
      <c r="M557" s="36">
        <v>1378.24</v>
      </c>
      <c r="N557" s="36">
        <v>1742.44</v>
      </c>
      <c r="O557" s="36">
        <v>1225.6600000000001</v>
      </c>
      <c r="P557" s="36">
        <v>1831.48</v>
      </c>
    </row>
    <row r="558" spans="1:16" x14ac:dyDescent="0.25">
      <c r="A558" s="27">
        <v>2022</v>
      </c>
      <c r="B558" s="27">
        <v>423877</v>
      </c>
      <c r="C558" s="35" t="s">
        <v>18</v>
      </c>
      <c r="D558" s="27" t="s">
        <v>2</v>
      </c>
      <c r="E558" s="36">
        <v>1895.62</v>
      </c>
      <c r="F558" s="36">
        <v>1619.52</v>
      </c>
      <c r="G558" s="36">
        <v>1016.1</v>
      </c>
      <c r="H558" s="36">
        <v>2391.6799999999998</v>
      </c>
      <c r="I558" s="36">
        <v>708.5</v>
      </c>
      <c r="J558" s="36">
        <v>724.34</v>
      </c>
      <c r="K558" s="36">
        <v>637.67999999999995</v>
      </c>
      <c r="L558" s="36">
        <v>195.24</v>
      </c>
      <c r="M558" s="36">
        <v>428.56</v>
      </c>
      <c r="N558" s="36">
        <v>585.58000000000004</v>
      </c>
      <c r="O558" s="36">
        <v>2042.6</v>
      </c>
      <c r="P558" s="36">
        <v>802.62</v>
      </c>
    </row>
    <row r="559" spans="1:16" x14ac:dyDescent="0.25">
      <c r="A559" s="27">
        <v>2022</v>
      </c>
      <c r="B559" s="27">
        <v>423877</v>
      </c>
      <c r="C559" s="35" t="s">
        <v>21</v>
      </c>
      <c r="D559" s="27" t="s">
        <v>2</v>
      </c>
      <c r="E559" s="36">
        <v>2023.32</v>
      </c>
      <c r="F559" s="36">
        <v>2437.1999999999998</v>
      </c>
      <c r="G559" s="36">
        <v>1598.98</v>
      </c>
      <c r="H559" s="36">
        <v>2179.54</v>
      </c>
      <c r="I559" s="36">
        <v>1749.42</v>
      </c>
      <c r="J559" s="36">
        <v>1877.48</v>
      </c>
      <c r="K559" s="36">
        <v>2112.2199999999998</v>
      </c>
      <c r="L559" s="36">
        <v>1670.92</v>
      </c>
      <c r="M559" s="36">
        <v>2025.24</v>
      </c>
      <c r="N559" s="36">
        <v>2201.44</v>
      </c>
      <c r="O559" s="36">
        <v>1633.66</v>
      </c>
      <c r="P559" s="36">
        <v>2405.48</v>
      </c>
    </row>
    <row r="560" spans="1:16" x14ac:dyDescent="0.25">
      <c r="A560" s="27">
        <v>2022</v>
      </c>
      <c r="B560" s="27">
        <v>423877</v>
      </c>
      <c r="C560" s="35" t="s">
        <v>20</v>
      </c>
      <c r="D560" s="27" t="s">
        <v>1</v>
      </c>
      <c r="E560" s="36">
        <v>3358.08</v>
      </c>
      <c r="F560" s="36">
        <v>7646.52</v>
      </c>
      <c r="G560" s="36">
        <v>1771.32</v>
      </c>
      <c r="H560" s="36">
        <v>1311.72</v>
      </c>
      <c r="I560" s="36">
        <v>6406.8</v>
      </c>
      <c r="J560" s="36">
        <v>3271.56</v>
      </c>
      <c r="K560" s="36">
        <v>10931.28</v>
      </c>
      <c r="L560" s="36">
        <v>1219.08</v>
      </c>
      <c r="M560" s="36">
        <v>8236.92</v>
      </c>
      <c r="N560" s="36">
        <v>1544.4</v>
      </c>
      <c r="O560" s="36">
        <v>5190.72</v>
      </c>
      <c r="P560" s="36">
        <v>12619.32</v>
      </c>
    </row>
    <row r="561" spans="1:16" x14ac:dyDescent="0.25">
      <c r="A561" s="27">
        <v>2022</v>
      </c>
      <c r="B561" s="27">
        <v>423877</v>
      </c>
      <c r="C561" s="35" t="s">
        <v>18</v>
      </c>
      <c r="D561" s="27" t="s">
        <v>1</v>
      </c>
      <c r="E561" s="36">
        <v>11373.72</v>
      </c>
      <c r="F561" s="36">
        <v>9717.1200000000008</v>
      </c>
      <c r="G561" s="36">
        <v>6096.6</v>
      </c>
      <c r="H561" s="36">
        <v>14350.08</v>
      </c>
      <c r="I561" s="36">
        <v>4251</v>
      </c>
      <c r="J561" s="36">
        <v>4346.04</v>
      </c>
      <c r="K561" s="36">
        <v>3826.08</v>
      </c>
      <c r="L561" s="36">
        <v>1171.44</v>
      </c>
      <c r="M561" s="36">
        <v>2571.36</v>
      </c>
      <c r="N561" s="36">
        <v>3513.48</v>
      </c>
      <c r="O561" s="36">
        <v>12255.6</v>
      </c>
      <c r="P561" s="36">
        <v>4815.72</v>
      </c>
    </row>
    <row r="562" spans="1:16" x14ac:dyDescent="0.25">
      <c r="A562" s="27">
        <v>2022</v>
      </c>
      <c r="B562" s="27">
        <v>423877</v>
      </c>
      <c r="C562" s="35" t="s">
        <v>21</v>
      </c>
      <c r="D562" s="27" t="s">
        <v>1</v>
      </c>
      <c r="E562" s="36">
        <v>12139.92</v>
      </c>
      <c r="F562" s="36">
        <v>14623.2</v>
      </c>
      <c r="G562" s="36">
        <v>9593.8799999999992</v>
      </c>
      <c r="H562" s="36">
        <v>13077.24</v>
      </c>
      <c r="I562" s="36">
        <v>10496.52</v>
      </c>
      <c r="J562" s="36">
        <v>11264.88</v>
      </c>
      <c r="K562" s="36">
        <v>12673.32</v>
      </c>
      <c r="L562" s="36">
        <v>10025.52</v>
      </c>
      <c r="M562" s="36">
        <v>12151.44</v>
      </c>
      <c r="N562" s="36">
        <v>13208.64</v>
      </c>
      <c r="O562" s="36">
        <v>9801.9599999999991</v>
      </c>
      <c r="P562" s="36">
        <v>14432.88</v>
      </c>
    </row>
    <row r="563" spans="1:16" x14ac:dyDescent="0.25">
      <c r="A563" s="27">
        <v>2022</v>
      </c>
      <c r="B563" s="27">
        <v>425978</v>
      </c>
      <c r="C563" s="35" t="s">
        <v>19</v>
      </c>
      <c r="D563" s="27" t="s">
        <v>4</v>
      </c>
      <c r="E563" s="36">
        <v>0</v>
      </c>
      <c r="F563" s="36">
        <v>195.02</v>
      </c>
      <c r="G563" s="36">
        <v>401.32</v>
      </c>
      <c r="H563" s="36">
        <v>895.4</v>
      </c>
      <c r="I563" s="36">
        <v>40.499999999999901</v>
      </c>
      <c r="J563" s="36">
        <v>169.56</v>
      </c>
      <c r="K563" s="36">
        <v>127.68</v>
      </c>
      <c r="L563" s="36">
        <v>399.12</v>
      </c>
      <c r="M563" s="36">
        <v>857.38</v>
      </c>
      <c r="N563" s="36">
        <v>-12.979999999999899</v>
      </c>
      <c r="O563" s="36">
        <v>2.6799999999999802</v>
      </c>
      <c r="P563" s="36">
        <v>338.86</v>
      </c>
    </row>
    <row r="564" spans="1:16" x14ac:dyDescent="0.25">
      <c r="A564" s="27">
        <v>2022</v>
      </c>
      <c r="B564" s="27">
        <v>425978</v>
      </c>
      <c r="C564" s="35" t="s">
        <v>19</v>
      </c>
      <c r="D564" s="27" t="s">
        <v>2</v>
      </c>
      <c r="E564" s="36">
        <v>0</v>
      </c>
      <c r="F564" s="36">
        <v>338.42</v>
      </c>
      <c r="G564" s="36">
        <v>491.72</v>
      </c>
      <c r="H564" s="36">
        <v>1166.8</v>
      </c>
      <c r="I564" s="36">
        <v>325.10000000000002</v>
      </c>
      <c r="J564" s="36">
        <v>454.16</v>
      </c>
      <c r="K564" s="36">
        <v>335.08</v>
      </c>
      <c r="L564" s="36">
        <v>474.12</v>
      </c>
      <c r="M564" s="36">
        <v>1159.58</v>
      </c>
      <c r="N564" s="36">
        <v>203.22</v>
      </c>
      <c r="O564" s="36">
        <v>73.28</v>
      </c>
      <c r="P564" s="36">
        <v>559.46</v>
      </c>
    </row>
    <row r="565" spans="1:16" x14ac:dyDescent="0.25">
      <c r="A565" s="27">
        <v>2022</v>
      </c>
      <c r="B565" s="27">
        <v>425978</v>
      </c>
      <c r="C565" s="35" t="s">
        <v>19</v>
      </c>
      <c r="D565" s="27" t="s">
        <v>1</v>
      </c>
      <c r="E565" s="36">
        <v>0</v>
      </c>
      <c r="F565" s="36">
        <v>2030.52</v>
      </c>
      <c r="G565" s="36">
        <v>2950.32</v>
      </c>
      <c r="H565" s="36">
        <v>7000.8</v>
      </c>
      <c r="I565" s="36">
        <v>1950.6</v>
      </c>
      <c r="J565" s="36">
        <v>2724.96</v>
      </c>
      <c r="K565" s="36">
        <v>2010.48</v>
      </c>
      <c r="L565" s="36">
        <v>2844.72</v>
      </c>
      <c r="M565" s="36">
        <v>6957.48</v>
      </c>
      <c r="N565" s="36">
        <v>1219.32</v>
      </c>
      <c r="O565" s="36">
        <v>439.68</v>
      </c>
      <c r="P565" s="36">
        <v>3356.76</v>
      </c>
    </row>
    <row r="566" spans="1:16" x14ac:dyDescent="0.25">
      <c r="A566" s="27">
        <v>2022</v>
      </c>
      <c r="B566" s="27">
        <v>426484</v>
      </c>
      <c r="C566" s="35" t="s">
        <v>22</v>
      </c>
      <c r="D566" s="27" t="s">
        <v>4</v>
      </c>
      <c r="E566" s="36">
        <v>578.62400000000002</v>
      </c>
      <c r="F566" s="36">
        <v>826.88400000000001</v>
      </c>
      <c r="G566" s="36">
        <v>-59.216000000000001</v>
      </c>
      <c r="H566" s="36">
        <v>-33.387999999999899</v>
      </c>
      <c r="I566" s="36">
        <v>220.87200000000001</v>
      </c>
      <c r="J566" s="36">
        <v>-102.648</v>
      </c>
      <c r="K566" s="36">
        <v>-48.112000000000002</v>
      </c>
      <c r="L566" s="36">
        <v>-22.948</v>
      </c>
      <c r="M566" s="36">
        <v>780.06399999999996</v>
      </c>
      <c r="N566" s="36">
        <v>304.16399999999999</v>
      </c>
      <c r="O566" s="36">
        <v>-10.512</v>
      </c>
      <c r="P566" s="36">
        <v>485.20800000000003</v>
      </c>
    </row>
    <row r="567" spans="1:16" x14ac:dyDescent="0.25">
      <c r="A567" s="27">
        <v>2022</v>
      </c>
      <c r="B567" s="27">
        <v>426484</v>
      </c>
      <c r="C567" s="35" t="s">
        <v>22</v>
      </c>
      <c r="D567" s="27" t="s">
        <v>2</v>
      </c>
      <c r="E567" s="36">
        <v>908.42399999999998</v>
      </c>
      <c r="F567" s="36">
        <v>1216.4839999999999</v>
      </c>
      <c r="G567" s="36">
        <v>4.984</v>
      </c>
      <c r="H567" s="36">
        <v>358.41199999999998</v>
      </c>
      <c r="I567" s="36">
        <v>563.87199999999996</v>
      </c>
      <c r="J567" s="36">
        <v>89.951999999999998</v>
      </c>
      <c r="K567" s="36">
        <v>277.28800000000001</v>
      </c>
      <c r="L567" s="36">
        <v>107.652</v>
      </c>
      <c r="M567" s="36">
        <v>910.66399999999999</v>
      </c>
      <c r="N567" s="36">
        <v>496.76400000000001</v>
      </c>
      <c r="O567" s="36">
        <v>314.88799999999998</v>
      </c>
      <c r="P567" s="36">
        <v>615.80799999999999</v>
      </c>
    </row>
    <row r="568" spans="1:16" x14ac:dyDescent="0.25">
      <c r="A568" s="27">
        <v>2022</v>
      </c>
      <c r="B568" s="27">
        <v>426484</v>
      </c>
      <c r="C568" s="35" t="s">
        <v>22</v>
      </c>
      <c r="D568" s="27" t="s">
        <v>1</v>
      </c>
      <c r="E568" s="36">
        <v>2319.424</v>
      </c>
      <c r="F568" s="36">
        <v>3377.1840000000002</v>
      </c>
      <c r="G568" s="36">
        <v>15.984</v>
      </c>
      <c r="H568" s="36">
        <v>1022.112</v>
      </c>
      <c r="I568" s="36">
        <v>1471.472</v>
      </c>
      <c r="J568" s="36">
        <v>287.952</v>
      </c>
      <c r="K568" s="36">
        <v>694.28800000000001</v>
      </c>
      <c r="L568" s="36">
        <v>241.55199999999999</v>
      </c>
      <c r="M568" s="36">
        <v>3007.6640000000002</v>
      </c>
      <c r="N568" s="36">
        <v>1135.664</v>
      </c>
      <c r="O568" s="36">
        <v>767.88800000000003</v>
      </c>
      <c r="P568" s="36">
        <v>1375.808</v>
      </c>
    </row>
    <row r="569" spans="1:16" x14ac:dyDescent="0.25">
      <c r="A569" s="27">
        <v>2022</v>
      </c>
      <c r="B569" s="27">
        <v>427110</v>
      </c>
      <c r="C569" s="35" t="s">
        <v>21</v>
      </c>
      <c r="D569" s="27" t="s">
        <v>4</v>
      </c>
      <c r="E569" s="36">
        <v>22.872800000000002</v>
      </c>
      <c r="F569" s="36">
        <v>342.75439999999998</v>
      </c>
      <c r="G569" s="36">
        <v>-50.148800000000001</v>
      </c>
      <c r="H569" s="36">
        <v>1345.4752000000001</v>
      </c>
      <c r="I569" s="36">
        <v>-24.504799999999999</v>
      </c>
      <c r="J569" s="36">
        <v>-8.0288000000000501</v>
      </c>
      <c r="K569" s="36">
        <v>-177.3408</v>
      </c>
      <c r="L569" s="36">
        <v>3.35679999999999</v>
      </c>
      <c r="M569" s="36">
        <v>-83.028800000000004</v>
      </c>
      <c r="N569" s="36">
        <v>760.21759999999995</v>
      </c>
      <c r="O569" s="36">
        <v>-127.8464</v>
      </c>
      <c r="P569" s="36">
        <v>-50.872000000000099</v>
      </c>
    </row>
    <row r="570" spans="1:16" x14ac:dyDescent="0.25">
      <c r="A570" s="27">
        <v>2022</v>
      </c>
      <c r="B570" s="27">
        <v>427110</v>
      </c>
      <c r="C570" s="35" t="s">
        <v>21</v>
      </c>
      <c r="D570" s="27" t="s">
        <v>2</v>
      </c>
      <c r="E570" s="36">
        <v>138.87280000000001</v>
      </c>
      <c r="F570" s="36">
        <v>574.75440000000003</v>
      </c>
      <c r="G570" s="36">
        <v>7.8512000000000004</v>
      </c>
      <c r="H570" s="36">
        <v>1479.4752000000001</v>
      </c>
      <c r="I570" s="36">
        <v>207.49520000000001</v>
      </c>
      <c r="J570" s="36">
        <v>49.971200000000003</v>
      </c>
      <c r="K570" s="36">
        <v>170.6592</v>
      </c>
      <c r="L570" s="36">
        <v>119.35680000000001</v>
      </c>
      <c r="M570" s="36">
        <v>32.971200000000003</v>
      </c>
      <c r="N570" s="36">
        <v>1010.2175999999999</v>
      </c>
      <c r="O570" s="36">
        <v>162.15360000000001</v>
      </c>
      <c r="P570" s="36">
        <v>123.128</v>
      </c>
    </row>
    <row r="571" spans="1:16" x14ac:dyDescent="0.25">
      <c r="A571" s="27">
        <v>2022</v>
      </c>
      <c r="B571" s="27">
        <v>427110</v>
      </c>
      <c r="C571" s="35" t="s">
        <v>21</v>
      </c>
      <c r="D571" s="27" t="s">
        <v>1</v>
      </c>
      <c r="E571" s="36">
        <v>401.57279999999997</v>
      </c>
      <c r="F571" s="36">
        <v>1814.0544</v>
      </c>
      <c r="G571" s="36">
        <v>31.651199999999999</v>
      </c>
      <c r="H571" s="36">
        <v>4473.4751999999999</v>
      </c>
      <c r="I571" s="36">
        <v>692.39520000000005</v>
      </c>
      <c r="J571" s="36">
        <v>287.97120000000001</v>
      </c>
      <c r="K571" s="36">
        <v>495.25920000000002</v>
      </c>
      <c r="L571" s="36">
        <v>374.35680000000002</v>
      </c>
      <c r="M571" s="36">
        <v>143.97120000000001</v>
      </c>
      <c r="N571" s="36">
        <v>2695.0176000000001</v>
      </c>
      <c r="O571" s="36">
        <v>490.95359999999999</v>
      </c>
      <c r="P571" s="36">
        <v>619.12800000000004</v>
      </c>
    </row>
    <row r="572" spans="1:16" x14ac:dyDescent="0.25">
      <c r="A572" s="27">
        <v>2022</v>
      </c>
      <c r="B572" s="27">
        <v>427511</v>
      </c>
      <c r="C572" s="35" t="s">
        <v>22</v>
      </c>
      <c r="D572" s="27" t="s">
        <v>4</v>
      </c>
      <c r="E572" s="36">
        <v>-86.1400000000001</v>
      </c>
      <c r="F572" s="36">
        <v>-9.6400000000000095</v>
      </c>
      <c r="G572" s="36">
        <v>-51.86</v>
      </c>
      <c r="H572" s="36">
        <v>311.62</v>
      </c>
      <c r="I572" s="36">
        <v>-160.94</v>
      </c>
      <c r="J572" s="36">
        <v>-292.36</v>
      </c>
      <c r="K572" s="36">
        <v>-372.44</v>
      </c>
      <c r="L572" s="36">
        <v>-5.3400000000000301</v>
      </c>
      <c r="M572" s="36">
        <v>-29.600000000000101</v>
      </c>
      <c r="N572" s="36">
        <v>-100.6</v>
      </c>
      <c r="O572" s="36">
        <v>-208.8</v>
      </c>
      <c r="P572" s="36">
        <v>-173.54</v>
      </c>
    </row>
    <row r="573" spans="1:16" x14ac:dyDescent="0.25">
      <c r="A573" s="27">
        <v>2022</v>
      </c>
      <c r="B573" s="27">
        <v>427511</v>
      </c>
      <c r="C573" s="35" t="s">
        <v>22</v>
      </c>
      <c r="D573" s="27" t="s">
        <v>2</v>
      </c>
      <c r="E573" s="36">
        <v>363.26</v>
      </c>
      <c r="F573" s="36">
        <v>395.36</v>
      </c>
      <c r="G573" s="36">
        <v>76.540000000000006</v>
      </c>
      <c r="H573" s="36">
        <v>761.02</v>
      </c>
      <c r="I573" s="36">
        <v>95.86</v>
      </c>
      <c r="J573" s="36">
        <v>92.84</v>
      </c>
      <c r="K573" s="36">
        <v>141.16</v>
      </c>
      <c r="L573" s="36">
        <v>187.26</v>
      </c>
      <c r="M573" s="36">
        <v>291.39999999999998</v>
      </c>
      <c r="N573" s="36">
        <v>27.8</v>
      </c>
      <c r="O573" s="36">
        <v>240.6</v>
      </c>
      <c r="P573" s="36">
        <v>275.86</v>
      </c>
    </row>
    <row r="574" spans="1:16" x14ac:dyDescent="0.25">
      <c r="A574" s="27">
        <v>2022</v>
      </c>
      <c r="B574" s="27">
        <v>427511</v>
      </c>
      <c r="C574" s="35" t="s">
        <v>22</v>
      </c>
      <c r="D574" s="27" t="s">
        <v>1</v>
      </c>
      <c r="E574" s="36">
        <v>2179.56</v>
      </c>
      <c r="F574" s="36">
        <v>2372.16</v>
      </c>
      <c r="G574" s="36">
        <v>459.24</v>
      </c>
      <c r="H574" s="36">
        <v>4566.12</v>
      </c>
      <c r="I574" s="36">
        <v>575.16</v>
      </c>
      <c r="J574" s="36">
        <v>557.04</v>
      </c>
      <c r="K574" s="36">
        <v>846.96</v>
      </c>
      <c r="L574" s="36">
        <v>1123.56</v>
      </c>
      <c r="M574" s="36">
        <v>1748.4</v>
      </c>
      <c r="N574" s="36">
        <v>166.8</v>
      </c>
      <c r="O574" s="36">
        <v>1443.6</v>
      </c>
      <c r="P574" s="36">
        <v>1655.16</v>
      </c>
    </row>
    <row r="575" spans="1:16" x14ac:dyDescent="0.25">
      <c r="A575" s="27">
        <v>2022</v>
      </c>
      <c r="B575" s="27">
        <v>428625</v>
      </c>
      <c r="C575" s="35" t="s">
        <v>21</v>
      </c>
      <c r="D575" s="27" t="s">
        <v>4</v>
      </c>
      <c r="E575" s="36">
        <v>-385</v>
      </c>
      <c r="F575" s="36">
        <v>-246</v>
      </c>
      <c r="G575" s="36">
        <v>-180</v>
      </c>
      <c r="H575" s="36">
        <v>-378</v>
      </c>
      <c r="I575" s="36">
        <v>-476</v>
      </c>
      <c r="J575" s="36">
        <v>-240</v>
      </c>
      <c r="K575" s="36">
        <v>-322</v>
      </c>
      <c r="L575" s="36">
        <v>-182</v>
      </c>
      <c r="M575" s="36">
        <v>-484</v>
      </c>
      <c r="N575" s="36">
        <v>-436</v>
      </c>
      <c r="O575" s="36">
        <v>-244</v>
      </c>
      <c r="P575" s="36">
        <v>-498</v>
      </c>
    </row>
    <row r="576" spans="1:16" x14ac:dyDescent="0.25">
      <c r="A576" s="27">
        <v>2022</v>
      </c>
      <c r="B576" s="27">
        <v>428625</v>
      </c>
      <c r="C576" s="35" t="s">
        <v>21</v>
      </c>
      <c r="D576" s="27" t="s">
        <v>2</v>
      </c>
      <c r="E576" s="36">
        <v>0</v>
      </c>
      <c r="F576" s="36">
        <v>0</v>
      </c>
      <c r="G576" s="36">
        <v>0</v>
      </c>
      <c r="H576" s="36">
        <v>0</v>
      </c>
      <c r="I576" s="36">
        <v>0</v>
      </c>
      <c r="J576" s="36">
        <v>0</v>
      </c>
      <c r="K576" s="36">
        <v>0</v>
      </c>
      <c r="L576" s="36">
        <v>0</v>
      </c>
      <c r="M576" s="36">
        <v>0</v>
      </c>
      <c r="N576" s="36">
        <v>0</v>
      </c>
      <c r="O576" s="36">
        <v>0</v>
      </c>
      <c r="P576" s="36">
        <v>0</v>
      </c>
    </row>
    <row r="577" spans="1:16" x14ac:dyDescent="0.25">
      <c r="A577" s="27">
        <v>2022</v>
      </c>
      <c r="B577" s="27">
        <v>428625</v>
      </c>
      <c r="C577" s="35" t="s">
        <v>21</v>
      </c>
      <c r="D577" s="27" t="s">
        <v>1</v>
      </c>
      <c r="E577" s="36">
        <v>6172</v>
      </c>
      <c r="F577" s="36">
        <v>1796</v>
      </c>
      <c r="G577" s="36">
        <v>938.7</v>
      </c>
      <c r="H577" s="36">
        <v>4717.1000000000004</v>
      </c>
      <c r="I577" s="36">
        <v>4689.5</v>
      </c>
      <c r="J577" s="36">
        <v>1013.1</v>
      </c>
      <c r="K577" s="36">
        <v>4522.7</v>
      </c>
      <c r="L577" s="36">
        <v>2046.9</v>
      </c>
      <c r="M577" s="36">
        <v>5164.2</v>
      </c>
      <c r="N577" s="36">
        <v>2920.4</v>
      </c>
      <c r="O577" s="36">
        <v>1760.7</v>
      </c>
      <c r="P577" s="36">
        <v>10162</v>
      </c>
    </row>
    <row r="578" spans="1:16" x14ac:dyDescent="0.25">
      <c r="A578" s="27">
        <v>2022</v>
      </c>
      <c r="B578" s="27">
        <v>431898</v>
      </c>
      <c r="C578" s="35" t="s">
        <v>21</v>
      </c>
      <c r="D578" s="27" t="s">
        <v>4</v>
      </c>
      <c r="E578" s="36">
        <v>0</v>
      </c>
      <c r="F578" s="36">
        <v>0</v>
      </c>
      <c r="G578" s="36">
        <v>2977.22</v>
      </c>
      <c r="H578" s="36">
        <v>3484.21</v>
      </c>
      <c r="I578" s="36">
        <v>2527.31</v>
      </c>
      <c r="J578" s="36">
        <v>3707.145</v>
      </c>
      <c r="K578" s="36">
        <v>3422.11</v>
      </c>
      <c r="L578" s="36">
        <v>4099.2250000000004</v>
      </c>
      <c r="M578" s="36">
        <v>2851.665</v>
      </c>
      <c r="N578" s="36">
        <v>2743.0949999999998</v>
      </c>
      <c r="O578" s="36">
        <v>2333.54</v>
      </c>
      <c r="P578" s="36">
        <v>7125.9949999999999</v>
      </c>
    </row>
    <row r="579" spans="1:16" x14ac:dyDescent="0.25">
      <c r="A579" s="27">
        <v>2022</v>
      </c>
      <c r="B579" s="27">
        <v>431898</v>
      </c>
      <c r="C579" s="35" t="s">
        <v>21</v>
      </c>
      <c r="D579" s="27" t="s">
        <v>2</v>
      </c>
      <c r="E579" s="36">
        <v>0</v>
      </c>
      <c r="F579" s="36">
        <v>0</v>
      </c>
      <c r="G579" s="36">
        <v>4289.22</v>
      </c>
      <c r="H579" s="36">
        <v>4758.21</v>
      </c>
      <c r="I579" s="36">
        <v>3707.31</v>
      </c>
      <c r="J579" s="36">
        <v>5045.1450000000004</v>
      </c>
      <c r="K579" s="36">
        <v>4501.1099999999997</v>
      </c>
      <c r="L579" s="36">
        <v>5424.2250000000004</v>
      </c>
      <c r="M579" s="36">
        <v>4087.665</v>
      </c>
      <c r="N579" s="36">
        <v>3961.0949999999998</v>
      </c>
      <c r="O579" s="36">
        <v>3573.54</v>
      </c>
      <c r="P579" s="36">
        <v>8362.9950000000008</v>
      </c>
    </row>
    <row r="580" spans="1:16" x14ac:dyDescent="0.25">
      <c r="A580" s="27">
        <v>2022</v>
      </c>
      <c r="B580" s="27">
        <v>431898</v>
      </c>
      <c r="C580" s="35" t="s">
        <v>21</v>
      </c>
      <c r="D580" s="27" t="s">
        <v>1</v>
      </c>
      <c r="E580" s="36">
        <v>0</v>
      </c>
      <c r="F580" s="36">
        <v>0</v>
      </c>
      <c r="G580" s="36">
        <v>32884.019999999997</v>
      </c>
      <c r="H580" s="36">
        <v>36479.61</v>
      </c>
      <c r="I580" s="36">
        <v>28422.71</v>
      </c>
      <c r="J580" s="36">
        <v>38679.445</v>
      </c>
      <c r="K580" s="36">
        <v>34508.51</v>
      </c>
      <c r="L580" s="36">
        <v>41585.724999999999</v>
      </c>
      <c r="M580" s="36">
        <v>31338.764999999999</v>
      </c>
      <c r="N580" s="36">
        <v>30368.395</v>
      </c>
      <c r="O580" s="36">
        <v>27397.14</v>
      </c>
      <c r="P580" s="36">
        <v>64116.294999999998</v>
      </c>
    </row>
    <row r="581" spans="1:16" x14ac:dyDescent="0.25">
      <c r="A581" s="27">
        <v>2022</v>
      </c>
      <c r="B581" s="27">
        <v>435694</v>
      </c>
      <c r="C581" s="35" t="s">
        <v>20</v>
      </c>
      <c r="D581" s="27" t="s">
        <v>4</v>
      </c>
      <c r="E581" s="36">
        <v>3070.0619999999999</v>
      </c>
      <c r="F581" s="36">
        <v>5919.2528000000002</v>
      </c>
      <c r="G581" s="36">
        <v>1359.5496000000001</v>
      </c>
      <c r="H581" s="36">
        <v>4289.4084000000003</v>
      </c>
      <c r="I581" s="36">
        <v>298.50439999999998</v>
      </c>
      <c r="J581" s="36">
        <v>4110.7340000000004</v>
      </c>
      <c r="K581" s="36">
        <v>1790.6084000000001</v>
      </c>
      <c r="L581" s="36">
        <v>561.97080000000005</v>
      </c>
      <c r="M581" s="36">
        <v>5634.4251999999997</v>
      </c>
      <c r="N581" s="36">
        <v>1336.2904000000001</v>
      </c>
      <c r="O581" s="36">
        <v>5014.6512000000002</v>
      </c>
      <c r="P581" s="36">
        <v>3865.6887999999999</v>
      </c>
    </row>
    <row r="582" spans="1:16" x14ac:dyDescent="0.25">
      <c r="A582" s="27">
        <v>2022</v>
      </c>
      <c r="B582" s="27">
        <v>435694</v>
      </c>
      <c r="C582" s="35" t="s">
        <v>20</v>
      </c>
      <c r="D582" s="27" t="s">
        <v>2</v>
      </c>
      <c r="E582" s="36">
        <v>3772.0619999999999</v>
      </c>
      <c r="F582" s="36">
        <v>6675.2528000000002</v>
      </c>
      <c r="G582" s="36">
        <v>1793.9495999999999</v>
      </c>
      <c r="H582" s="36">
        <v>4980.6084000000001</v>
      </c>
      <c r="I582" s="36">
        <v>447.30439999999999</v>
      </c>
      <c r="J582" s="36">
        <v>4769.5339999999997</v>
      </c>
      <c r="K582" s="36">
        <v>2083.4083999999998</v>
      </c>
      <c r="L582" s="36">
        <v>930.37080000000003</v>
      </c>
      <c r="M582" s="36">
        <v>6638.8252000000002</v>
      </c>
      <c r="N582" s="36">
        <v>1789.8904</v>
      </c>
      <c r="O582" s="36">
        <v>5494.6512000000002</v>
      </c>
      <c r="P582" s="36">
        <v>4560.4888000000001</v>
      </c>
    </row>
    <row r="583" spans="1:16" x14ac:dyDescent="0.25">
      <c r="A583" s="27">
        <v>2022</v>
      </c>
      <c r="B583" s="27">
        <v>435694</v>
      </c>
      <c r="C583" s="35" t="s">
        <v>20</v>
      </c>
      <c r="D583" s="27" t="s">
        <v>1</v>
      </c>
      <c r="E583" s="36">
        <v>12373.762000000001</v>
      </c>
      <c r="F583" s="36">
        <v>26224.6528</v>
      </c>
      <c r="G583" s="36">
        <v>4956.5496000000003</v>
      </c>
      <c r="H583" s="36">
        <v>17433.4084</v>
      </c>
      <c r="I583" s="36">
        <v>1257.3044</v>
      </c>
      <c r="J583" s="36">
        <v>13744.834000000001</v>
      </c>
      <c r="K583" s="36">
        <v>6407.4084000000003</v>
      </c>
      <c r="L583" s="36">
        <v>2722.7707999999998</v>
      </c>
      <c r="M583" s="36">
        <v>20580.125199999999</v>
      </c>
      <c r="N583" s="36">
        <v>5204.3904000000002</v>
      </c>
      <c r="O583" s="36">
        <v>15340.851199999999</v>
      </c>
      <c r="P583" s="36">
        <v>14034.1888</v>
      </c>
    </row>
    <row r="584" spans="1:16" x14ac:dyDescent="0.25">
      <c r="A584" s="27">
        <v>2022</v>
      </c>
      <c r="B584" s="27">
        <v>436782</v>
      </c>
      <c r="C584" s="35" t="s">
        <v>18</v>
      </c>
      <c r="D584" s="27" t="s">
        <v>4</v>
      </c>
      <c r="E584" s="36">
        <v>528.5</v>
      </c>
      <c r="F584" s="36">
        <v>700.99</v>
      </c>
      <c r="G584" s="36">
        <v>-87.98</v>
      </c>
      <c r="H584" s="36">
        <v>46.579999999999899</v>
      </c>
      <c r="I584" s="36">
        <v>-35.379999999999903</v>
      </c>
      <c r="J584" s="36">
        <v>101.63</v>
      </c>
      <c r="K584" s="36">
        <v>461</v>
      </c>
      <c r="L584" s="36">
        <v>-118.46</v>
      </c>
      <c r="M584" s="36">
        <v>0</v>
      </c>
      <c r="N584" s="36">
        <v>0</v>
      </c>
      <c r="O584" s="36">
        <v>0</v>
      </c>
      <c r="P584" s="36">
        <v>0</v>
      </c>
    </row>
    <row r="585" spans="1:16" x14ac:dyDescent="0.25">
      <c r="A585" s="27">
        <v>2022</v>
      </c>
      <c r="B585" s="27">
        <v>436782</v>
      </c>
      <c r="C585" s="35" t="s">
        <v>18</v>
      </c>
      <c r="D585" s="27" t="s">
        <v>2</v>
      </c>
      <c r="E585" s="36">
        <v>867.65</v>
      </c>
      <c r="F585" s="36">
        <v>1036.29</v>
      </c>
      <c r="G585" s="36">
        <v>169.92</v>
      </c>
      <c r="H585" s="36">
        <v>405.18</v>
      </c>
      <c r="I585" s="36">
        <v>367.97</v>
      </c>
      <c r="J585" s="36">
        <v>545.33000000000004</v>
      </c>
      <c r="K585" s="36">
        <v>666.8</v>
      </c>
      <c r="L585" s="36">
        <v>316.44</v>
      </c>
      <c r="M585" s="36">
        <v>0</v>
      </c>
      <c r="N585" s="36">
        <v>0</v>
      </c>
      <c r="O585" s="36">
        <v>0</v>
      </c>
      <c r="P585" s="36">
        <v>0</v>
      </c>
    </row>
    <row r="586" spans="1:16" x14ac:dyDescent="0.25">
      <c r="A586" s="27">
        <v>2022</v>
      </c>
      <c r="B586" s="27">
        <v>436782</v>
      </c>
      <c r="C586" s="35" t="s">
        <v>18</v>
      </c>
      <c r="D586" s="27" t="s">
        <v>1</v>
      </c>
      <c r="E586" s="36">
        <v>5205.8999999999996</v>
      </c>
      <c r="F586" s="36">
        <v>6217.74</v>
      </c>
      <c r="G586" s="36">
        <v>1019.52</v>
      </c>
      <c r="H586" s="36">
        <v>2431.08</v>
      </c>
      <c r="I586" s="36">
        <v>2207.8200000000002</v>
      </c>
      <c r="J586" s="36">
        <v>3271.98</v>
      </c>
      <c r="K586" s="36">
        <v>4000.8</v>
      </c>
      <c r="L586" s="36">
        <v>1898.64</v>
      </c>
      <c r="M586" s="36">
        <v>0</v>
      </c>
      <c r="N586" s="36">
        <v>0</v>
      </c>
      <c r="O586" s="36">
        <v>0</v>
      </c>
      <c r="P586" s="36">
        <v>0</v>
      </c>
    </row>
    <row r="587" spans="1:16" x14ac:dyDescent="0.25">
      <c r="A587" s="27">
        <v>2022</v>
      </c>
      <c r="B587" s="27">
        <v>437005</v>
      </c>
      <c r="C587" s="35" t="s">
        <v>23</v>
      </c>
      <c r="D587" s="27" t="s">
        <v>4</v>
      </c>
      <c r="E587" s="36">
        <v>425.12479999999999</v>
      </c>
      <c r="F587" s="36">
        <v>14.539199999999999</v>
      </c>
      <c r="G587" s="36">
        <v>10.1424</v>
      </c>
      <c r="H587" s="36">
        <v>471.87360000000001</v>
      </c>
      <c r="I587" s="36">
        <v>-28.936</v>
      </c>
      <c r="J587" s="36">
        <v>177.35599999999999</v>
      </c>
      <c r="K587" s="36">
        <v>0</v>
      </c>
      <c r="L587" s="36">
        <v>0</v>
      </c>
      <c r="M587" s="36">
        <v>562.50639999999999</v>
      </c>
      <c r="N587" s="36">
        <v>0</v>
      </c>
      <c r="O587" s="36">
        <v>0</v>
      </c>
      <c r="P587" s="36">
        <v>108.208</v>
      </c>
    </row>
    <row r="588" spans="1:16" x14ac:dyDescent="0.25">
      <c r="A588" s="27">
        <v>2022</v>
      </c>
      <c r="B588" s="27">
        <v>437005</v>
      </c>
      <c r="C588" s="35" t="s">
        <v>23</v>
      </c>
      <c r="D588" s="27" t="s">
        <v>2</v>
      </c>
      <c r="E588" s="36">
        <v>575.12480000000005</v>
      </c>
      <c r="F588" s="36">
        <v>237.03919999999999</v>
      </c>
      <c r="G588" s="36">
        <v>85.142399999999995</v>
      </c>
      <c r="H588" s="36">
        <v>771.87360000000001</v>
      </c>
      <c r="I588" s="36">
        <v>121.06399999999999</v>
      </c>
      <c r="J588" s="36">
        <v>249.85599999999999</v>
      </c>
      <c r="K588" s="36">
        <v>0</v>
      </c>
      <c r="L588" s="36">
        <v>0</v>
      </c>
      <c r="M588" s="36">
        <v>717.50639999999999</v>
      </c>
      <c r="N588" s="36">
        <v>0</v>
      </c>
      <c r="O588" s="36">
        <v>0</v>
      </c>
      <c r="P588" s="36">
        <v>408.20800000000003</v>
      </c>
    </row>
    <row r="589" spans="1:16" x14ac:dyDescent="0.25">
      <c r="A589" s="27">
        <v>2022</v>
      </c>
      <c r="B589" s="27">
        <v>437005</v>
      </c>
      <c r="C589" s="35" t="s">
        <v>23</v>
      </c>
      <c r="D589" s="27" t="s">
        <v>1</v>
      </c>
      <c r="E589" s="36">
        <v>1857.1248000000001</v>
      </c>
      <c r="F589" s="36">
        <v>706.93920000000003</v>
      </c>
      <c r="G589" s="36">
        <v>259.14240000000001</v>
      </c>
      <c r="H589" s="36">
        <v>2343.8735999999999</v>
      </c>
      <c r="I589" s="36">
        <v>333.86399999999998</v>
      </c>
      <c r="J589" s="36">
        <v>1439.856</v>
      </c>
      <c r="K589" s="36">
        <v>0</v>
      </c>
      <c r="L589" s="36">
        <v>0</v>
      </c>
      <c r="M589" s="36">
        <v>2364.2064</v>
      </c>
      <c r="N589" s="36">
        <v>0</v>
      </c>
      <c r="O589" s="36">
        <v>0</v>
      </c>
      <c r="P589" s="36">
        <v>2110.6080000000002</v>
      </c>
    </row>
    <row r="590" spans="1:16" x14ac:dyDescent="0.25">
      <c r="A590" s="27">
        <v>2022</v>
      </c>
      <c r="B590" s="27">
        <v>438205</v>
      </c>
      <c r="C590" s="35" t="s">
        <v>20</v>
      </c>
      <c r="D590" s="27" t="s">
        <v>4</v>
      </c>
      <c r="E590" s="36">
        <v>258.92</v>
      </c>
      <c r="F590" s="36">
        <v>1332.1</v>
      </c>
      <c r="G590" s="36">
        <v>-186.4</v>
      </c>
      <c r="H590" s="36">
        <v>432.8</v>
      </c>
      <c r="I590" s="36">
        <v>560.12</v>
      </c>
      <c r="J590" s="36">
        <v>816.82000000000096</v>
      </c>
      <c r="K590" s="36">
        <v>755.099999999999</v>
      </c>
      <c r="L590" s="36">
        <v>2375.14</v>
      </c>
      <c r="M590" s="36">
        <v>2030.74</v>
      </c>
      <c r="N590" s="36">
        <v>-239.04</v>
      </c>
      <c r="O590" s="36">
        <v>2555.64</v>
      </c>
      <c r="P590" s="36">
        <v>66.700000000000102</v>
      </c>
    </row>
    <row r="591" spans="1:16" x14ac:dyDescent="0.25">
      <c r="A591" s="27">
        <v>2022</v>
      </c>
      <c r="B591" s="27">
        <v>438205</v>
      </c>
      <c r="C591" s="35" t="s">
        <v>20</v>
      </c>
      <c r="D591" s="27" t="s">
        <v>2</v>
      </c>
      <c r="E591" s="36">
        <v>1144.52</v>
      </c>
      <c r="F591" s="36">
        <v>2016.1</v>
      </c>
      <c r="G591" s="36">
        <v>630.79999999999995</v>
      </c>
      <c r="H591" s="36">
        <v>1386.8</v>
      </c>
      <c r="I591" s="36">
        <v>1218.92</v>
      </c>
      <c r="J591" s="36">
        <v>1644.82</v>
      </c>
      <c r="K591" s="36">
        <v>1274.7</v>
      </c>
      <c r="L591" s="36">
        <v>2895.94</v>
      </c>
      <c r="M591" s="36">
        <v>2779.54</v>
      </c>
      <c r="N591" s="36">
        <v>480.96</v>
      </c>
      <c r="O591" s="36">
        <v>3344.04</v>
      </c>
      <c r="P591" s="36">
        <v>862.3</v>
      </c>
    </row>
    <row r="592" spans="1:16" x14ac:dyDescent="0.25">
      <c r="A592" s="27">
        <v>2022</v>
      </c>
      <c r="B592" s="27">
        <v>438205</v>
      </c>
      <c r="C592" s="35" t="s">
        <v>20</v>
      </c>
      <c r="D592" s="27" t="s">
        <v>1</v>
      </c>
      <c r="E592" s="36">
        <v>6867.12</v>
      </c>
      <c r="F592" s="36">
        <v>12096.6</v>
      </c>
      <c r="G592" s="36">
        <v>3784.8</v>
      </c>
      <c r="H592" s="36">
        <v>8320.7999999999993</v>
      </c>
      <c r="I592" s="36">
        <v>7313.52</v>
      </c>
      <c r="J592" s="36">
        <v>9868.92</v>
      </c>
      <c r="K592" s="36">
        <v>7648.2</v>
      </c>
      <c r="L592" s="36">
        <v>17375.64</v>
      </c>
      <c r="M592" s="36">
        <v>16677.240000000002</v>
      </c>
      <c r="N592" s="36">
        <v>2885.76</v>
      </c>
      <c r="O592" s="36">
        <v>20064.240000000002</v>
      </c>
      <c r="P592" s="36">
        <v>5173.8</v>
      </c>
    </row>
    <row r="593" spans="1:16" x14ac:dyDescent="0.25">
      <c r="A593" s="27">
        <v>2022</v>
      </c>
      <c r="B593" s="27">
        <v>444410</v>
      </c>
      <c r="C593" s="35" t="s">
        <v>18</v>
      </c>
      <c r="D593" s="27" t="s">
        <v>4</v>
      </c>
      <c r="E593" s="36">
        <v>1932.0968</v>
      </c>
      <c r="F593" s="36">
        <v>4771.1935999999996</v>
      </c>
      <c r="G593" s="36">
        <v>560.13919999999996</v>
      </c>
      <c r="H593" s="36">
        <v>641.87599999999998</v>
      </c>
      <c r="I593" s="36">
        <v>2881.3008</v>
      </c>
      <c r="J593" s="36">
        <v>1111.6088</v>
      </c>
      <c r="K593" s="36">
        <v>543.26880000000006</v>
      </c>
      <c r="L593" s="36">
        <v>1831.7952</v>
      </c>
      <c r="M593" s="36">
        <v>4226.8567999999996</v>
      </c>
      <c r="N593" s="36">
        <v>633.93280000000004</v>
      </c>
      <c r="O593" s="36">
        <v>2616.4079999999999</v>
      </c>
      <c r="P593" s="36">
        <v>1932.4592</v>
      </c>
    </row>
    <row r="594" spans="1:16" x14ac:dyDescent="0.25">
      <c r="A594" s="27">
        <v>2022</v>
      </c>
      <c r="B594" s="27">
        <v>444410</v>
      </c>
      <c r="C594" s="35" t="s">
        <v>18</v>
      </c>
      <c r="D594" s="27" t="s">
        <v>2</v>
      </c>
      <c r="E594" s="36">
        <v>2620.2968000000001</v>
      </c>
      <c r="F594" s="36">
        <v>5403.9935999999998</v>
      </c>
      <c r="G594" s="36">
        <v>1252.7392</v>
      </c>
      <c r="H594" s="36">
        <v>1042.4760000000001</v>
      </c>
      <c r="I594" s="36">
        <v>3715.5007999999998</v>
      </c>
      <c r="J594" s="36">
        <v>1386.0088000000001</v>
      </c>
      <c r="K594" s="36">
        <v>815.46879999999999</v>
      </c>
      <c r="L594" s="36">
        <v>2369.5952000000002</v>
      </c>
      <c r="M594" s="36">
        <v>5025.8567999999996</v>
      </c>
      <c r="N594" s="36">
        <v>1521.3327999999999</v>
      </c>
      <c r="O594" s="36">
        <v>3384.2080000000001</v>
      </c>
      <c r="P594" s="36">
        <v>2625.0592000000001</v>
      </c>
    </row>
    <row r="595" spans="1:16" x14ac:dyDescent="0.25">
      <c r="A595" s="27">
        <v>2022</v>
      </c>
      <c r="B595" s="27">
        <v>444410</v>
      </c>
      <c r="C595" s="35" t="s">
        <v>18</v>
      </c>
      <c r="D595" s="27" t="s">
        <v>1</v>
      </c>
      <c r="E595" s="36">
        <v>8106.7968000000001</v>
      </c>
      <c r="F595" s="36">
        <v>16982.193599999999</v>
      </c>
      <c r="G595" s="36">
        <v>4094.5392000000002</v>
      </c>
      <c r="H595" s="36">
        <v>8746.7759999999998</v>
      </c>
      <c r="I595" s="36">
        <v>11266.300800000001</v>
      </c>
      <c r="J595" s="36">
        <v>4564.1088</v>
      </c>
      <c r="K595" s="36">
        <v>2764.4688000000001</v>
      </c>
      <c r="L595" s="36">
        <v>7267.7951999999996</v>
      </c>
      <c r="M595" s="36">
        <v>16088.3568</v>
      </c>
      <c r="N595" s="36">
        <v>5515.7327999999998</v>
      </c>
      <c r="O595" s="36">
        <v>11341.008</v>
      </c>
      <c r="P595" s="36">
        <v>10316.0592</v>
      </c>
    </row>
    <row r="596" spans="1:16" x14ac:dyDescent="0.25">
      <c r="A596" s="27">
        <v>2022</v>
      </c>
      <c r="B596" s="27">
        <v>444980</v>
      </c>
      <c r="C596" s="35" t="s">
        <v>21</v>
      </c>
      <c r="D596" s="27" t="s">
        <v>4</v>
      </c>
      <c r="E596" s="36">
        <v>0</v>
      </c>
      <c r="F596" s="36">
        <v>-171.07</v>
      </c>
      <c r="G596" s="36">
        <v>424.35199999999998</v>
      </c>
      <c r="H596" s="36">
        <v>239.70599999999999</v>
      </c>
      <c r="I596" s="36">
        <v>159.41800000000001</v>
      </c>
      <c r="J596" s="36">
        <v>-25.013999999999999</v>
      </c>
      <c r="K596" s="36">
        <v>73.7199999999998</v>
      </c>
      <c r="L596" s="36">
        <v>250.846</v>
      </c>
      <c r="M596" s="36">
        <v>41.717999999999897</v>
      </c>
      <c r="N596" s="36">
        <v>537.75400000000002</v>
      </c>
      <c r="O596" s="36">
        <v>-181.95599999999999</v>
      </c>
      <c r="P596" s="36">
        <v>270.846</v>
      </c>
    </row>
    <row r="597" spans="1:16" x14ac:dyDescent="0.25">
      <c r="A597" s="27">
        <v>2022</v>
      </c>
      <c r="B597" s="27">
        <v>444980</v>
      </c>
      <c r="C597" s="35" t="s">
        <v>21</v>
      </c>
      <c r="D597" s="27" t="s">
        <v>2</v>
      </c>
      <c r="E597" s="36">
        <v>0</v>
      </c>
      <c r="F597" s="36">
        <v>118.93</v>
      </c>
      <c r="G597" s="36">
        <v>732.35199999999998</v>
      </c>
      <c r="H597" s="36">
        <v>413.70600000000002</v>
      </c>
      <c r="I597" s="36">
        <v>391.41800000000001</v>
      </c>
      <c r="J597" s="36">
        <v>32.985999999999997</v>
      </c>
      <c r="K597" s="36">
        <v>189.72</v>
      </c>
      <c r="L597" s="36">
        <v>366.846</v>
      </c>
      <c r="M597" s="36">
        <v>291.71800000000002</v>
      </c>
      <c r="N597" s="36">
        <v>729.75400000000002</v>
      </c>
      <c r="O597" s="36">
        <v>50.043999999999997</v>
      </c>
      <c r="P597" s="36">
        <v>386.846</v>
      </c>
    </row>
    <row r="598" spans="1:16" x14ac:dyDescent="0.25">
      <c r="A598" s="27">
        <v>2022</v>
      </c>
      <c r="B598" s="27">
        <v>444980</v>
      </c>
      <c r="C598" s="35" t="s">
        <v>21</v>
      </c>
      <c r="D598" s="27" t="s">
        <v>1</v>
      </c>
      <c r="E598" s="36">
        <v>0</v>
      </c>
      <c r="F598" s="36">
        <v>387.73</v>
      </c>
      <c r="G598" s="36">
        <v>2208.752</v>
      </c>
      <c r="H598" s="36">
        <v>1525.7059999999999</v>
      </c>
      <c r="I598" s="36">
        <v>1259.818</v>
      </c>
      <c r="J598" s="36">
        <v>125.986</v>
      </c>
      <c r="K598" s="36">
        <v>2659.72</v>
      </c>
      <c r="L598" s="36">
        <v>1385.846</v>
      </c>
      <c r="M598" s="36">
        <v>1145.018</v>
      </c>
      <c r="N598" s="36">
        <v>3450.4540000000002</v>
      </c>
      <c r="O598" s="36">
        <v>149.744</v>
      </c>
      <c r="P598" s="36">
        <v>1217.846</v>
      </c>
    </row>
    <row r="599" spans="1:16" x14ac:dyDescent="0.25">
      <c r="A599" s="27">
        <v>2022</v>
      </c>
      <c r="B599" s="27">
        <v>448696</v>
      </c>
      <c r="C599" s="35" t="s">
        <v>19</v>
      </c>
      <c r="D599" s="27" t="s">
        <v>4</v>
      </c>
      <c r="E599" s="36">
        <v>-99.38</v>
      </c>
      <c r="F599" s="36">
        <v>35.768000000000001</v>
      </c>
      <c r="G599" s="36">
        <v>-105.756</v>
      </c>
      <c r="H599" s="36">
        <v>-2.1120000000000401</v>
      </c>
      <c r="I599" s="36">
        <v>145.18</v>
      </c>
      <c r="J599" s="36">
        <v>81.304000000000102</v>
      </c>
      <c r="K599" s="36">
        <v>107.304</v>
      </c>
      <c r="L599" s="36">
        <v>351.64400000000001</v>
      </c>
      <c r="M599" s="36">
        <v>20.552</v>
      </c>
      <c r="N599" s="36">
        <v>27.876000000000001</v>
      </c>
      <c r="O599" s="36">
        <v>450.19200000000001</v>
      </c>
      <c r="P599" s="36">
        <v>-24.88</v>
      </c>
    </row>
    <row r="600" spans="1:16" x14ac:dyDescent="0.25">
      <c r="A600" s="27">
        <v>2022</v>
      </c>
      <c r="B600" s="27">
        <v>448696</v>
      </c>
      <c r="C600" s="35" t="s">
        <v>19</v>
      </c>
      <c r="D600" s="27" t="s">
        <v>2</v>
      </c>
      <c r="E600" s="36">
        <v>165.42</v>
      </c>
      <c r="F600" s="36">
        <v>101.968</v>
      </c>
      <c r="G600" s="36">
        <v>225.244</v>
      </c>
      <c r="H600" s="36">
        <v>262.68799999999999</v>
      </c>
      <c r="I600" s="36">
        <v>608.58000000000004</v>
      </c>
      <c r="J600" s="36">
        <v>279.904</v>
      </c>
      <c r="K600" s="36">
        <v>305.904</v>
      </c>
      <c r="L600" s="36">
        <v>682.64400000000001</v>
      </c>
      <c r="M600" s="36">
        <v>152.952</v>
      </c>
      <c r="N600" s="36">
        <v>226.476</v>
      </c>
      <c r="O600" s="36">
        <v>648.79200000000003</v>
      </c>
      <c r="P600" s="36">
        <v>239.92</v>
      </c>
    </row>
    <row r="601" spans="1:16" x14ac:dyDescent="0.25">
      <c r="A601" s="27">
        <v>2022</v>
      </c>
      <c r="B601" s="27">
        <v>448696</v>
      </c>
      <c r="C601" s="35" t="s">
        <v>19</v>
      </c>
      <c r="D601" s="27" t="s">
        <v>1</v>
      </c>
      <c r="E601" s="36">
        <v>406.32</v>
      </c>
      <c r="F601" s="36">
        <v>255.96799999999999</v>
      </c>
      <c r="G601" s="36">
        <v>639.74400000000003</v>
      </c>
      <c r="H601" s="36">
        <v>595.08799999999997</v>
      </c>
      <c r="I601" s="36">
        <v>2455.6799999999998</v>
      </c>
      <c r="J601" s="36">
        <v>863.904</v>
      </c>
      <c r="K601" s="36">
        <v>703.904</v>
      </c>
      <c r="L601" s="36">
        <v>1521.3440000000001</v>
      </c>
      <c r="M601" s="36">
        <v>367.952</v>
      </c>
      <c r="N601" s="36">
        <v>476.57600000000002</v>
      </c>
      <c r="O601" s="36">
        <v>1679.7919999999999</v>
      </c>
      <c r="P601" s="36">
        <v>607.91999999999996</v>
      </c>
    </row>
    <row r="602" spans="1:16" x14ac:dyDescent="0.25">
      <c r="A602" s="27">
        <v>2022</v>
      </c>
      <c r="B602" s="27">
        <v>453953</v>
      </c>
      <c r="C602" s="35" t="s">
        <v>18</v>
      </c>
      <c r="D602" s="27" t="s">
        <v>4</v>
      </c>
      <c r="E602" s="36">
        <v>8.0180000000000096</v>
      </c>
      <c r="F602" s="36">
        <v>22.204000000000001</v>
      </c>
      <c r="G602" s="36">
        <v>0</v>
      </c>
      <c r="H602" s="36">
        <v>282.68799999999999</v>
      </c>
      <c r="I602" s="36">
        <v>185.524</v>
      </c>
      <c r="J602" s="36">
        <v>33.451999999999998</v>
      </c>
      <c r="K602" s="36">
        <v>247.28</v>
      </c>
      <c r="L602" s="36">
        <v>0</v>
      </c>
      <c r="M602" s="36">
        <v>0</v>
      </c>
      <c r="N602" s="36">
        <v>0</v>
      </c>
      <c r="O602" s="36">
        <v>0</v>
      </c>
      <c r="P602" s="36">
        <v>0</v>
      </c>
    </row>
    <row r="603" spans="1:16" x14ac:dyDescent="0.25">
      <c r="A603" s="27">
        <v>2022</v>
      </c>
      <c r="B603" s="27">
        <v>453953</v>
      </c>
      <c r="C603" s="35" t="s">
        <v>18</v>
      </c>
      <c r="D603" s="27" t="s">
        <v>2</v>
      </c>
      <c r="E603" s="36">
        <v>73.317999999999998</v>
      </c>
      <c r="F603" s="36">
        <v>86.403999999999996</v>
      </c>
      <c r="G603" s="36">
        <v>0</v>
      </c>
      <c r="H603" s="36">
        <v>316.988</v>
      </c>
      <c r="I603" s="36">
        <v>382.524</v>
      </c>
      <c r="J603" s="36">
        <v>131.952</v>
      </c>
      <c r="K603" s="36">
        <v>313.68</v>
      </c>
      <c r="L603" s="36">
        <v>0</v>
      </c>
      <c r="M603" s="36">
        <v>0</v>
      </c>
      <c r="N603" s="36">
        <v>0</v>
      </c>
      <c r="O603" s="36">
        <v>0</v>
      </c>
      <c r="P603" s="36">
        <v>0</v>
      </c>
    </row>
    <row r="604" spans="1:16" x14ac:dyDescent="0.25">
      <c r="A604" s="27">
        <v>2022</v>
      </c>
      <c r="B604" s="27">
        <v>453953</v>
      </c>
      <c r="C604" s="35" t="s">
        <v>18</v>
      </c>
      <c r="D604" s="27" t="s">
        <v>1</v>
      </c>
      <c r="E604" s="36">
        <v>222.36799999999999</v>
      </c>
      <c r="F604" s="36">
        <v>191.904</v>
      </c>
      <c r="G604" s="36">
        <v>0</v>
      </c>
      <c r="H604" s="36">
        <v>799.88800000000003</v>
      </c>
      <c r="I604" s="36">
        <v>1468.624</v>
      </c>
      <c r="J604" s="36">
        <v>415.952</v>
      </c>
      <c r="K604" s="36">
        <v>876.68</v>
      </c>
      <c r="L604" s="36">
        <v>0</v>
      </c>
      <c r="M604" s="36">
        <v>0</v>
      </c>
      <c r="N604" s="36">
        <v>0</v>
      </c>
      <c r="O604" s="36">
        <v>0</v>
      </c>
      <c r="P604" s="36">
        <v>0</v>
      </c>
    </row>
    <row r="605" spans="1:16" x14ac:dyDescent="0.25">
      <c r="A605" s="27">
        <v>2022</v>
      </c>
      <c r="B605" s="27">
        <v>458704</v>
      </c>
      <c r="C605" s="35" t="s">
        <v>21</v>
      </c>
      <c r="D605" s="27" t="s">
        <v>4</v>
      </c>
      <c r="E605" s="36">
        <v>16.0719999999999</v>
      </c>
      <c r="F605" s="36">
        <v>-3.3320000000000198</v>
      </c>
      <c r="G605" s="36">
        <v>185.92</v>
      </c>
      <c r="H605" s="36">
        <v>0</v>
      </c>
      <c r="I605" s="36">
        <v>0</v>
      </c>
      <c r="J605" s="36">
        <v>0</v>
      </c>
      <c r="K605" s="36">
        <v>0</v>
      </c>
      <c r="L605" s="36">
        <v>0</v>
      </c>
      <c r="M605" s="36">
        <v>-46.031999999999996</v>
      </c>
      <c r="N605" s="36">
        <v>-3.03199999999998</v>
      </c>
      <c r="O605" s="36">
        <v>674.31600000000003</v>
      </c>
      <c r="P605" s="36">
        <v>595.77599999999995</v>
      </c>
    </row>
    <row r="606" spans="1:16" x14ac:dyDescent="0.25">
      <c r="A606" s="27">
        <v>2022</v>
      </c>
      <c r="B606" s="27">
        <v>458704</v>
      </c>
      <c r="C606" s="35" t="s">
        <v>21</v>
      </c>
      <c r="D606" s="27" t="s">
        <v>2</v>
      </c>
      <c r="E606" s="36">
        <v>136.072</v>
      </c>
      <c r="F606" s="36">
        <v>56.667999999999999</v>
      </c>
      <c r="G606" s="36">
        <v>247.92</v>
      </c>
      <c r="H606" s="36">
        <v>0</v>
      </c>
      <c r="I606" s="36">
        <v>0</v>
      </c>
      <c r="J606" s="36">
        <v>0</v>
      </c>
      <c r="K606" s="36">
        <v>0</v>
      </c>
      <c r="L606" s="36">
        <v>0</v>
      </c>
      <c r="M606" s="36">
        <v>11.968</v>
      </c>
      <c r="N606" s="36">
        <v>56.968000000000004</v>
      </c>
      <c r="O606" s="36">
        <v>736.31600000000003</v>
      </c>
      <c r="P606" s="36">
        <v>715.77599999999995</v>
      </c>
    </row>
    <row r="607" spans="1:16" x14ac:dyDescent="0.25">
      <c r="A607" s="27">
        <v>2022</v>
      </c>
      <c r="B607" s="27">
        <v>458704</v>
      </c>
      <c r="C607" s="35" t="s">
        <v>21</v>
      </c>
      <c r="D607" s="27" t="s">
        <v>1</v>
      </c>
      <c r="E607" s="36">
        <v>329.47199999999998</v>
      </c>
      <c r="F607" s="36">
        <v>145.56800000000001</v>
      </c>
      <c r="G607" s="36">
        <v>623.91999999999996</v>
      </c>
      <c r="H607" s="36">
        <v>0</v>
      </c>
      <c r="I607" s="36">
        <v>0</v>
      </c>
      <c r="J607" s="36">
        <v>0</v>
      </c>
      <c r="K607" s="36">
        <v>0</v>
      </c>
      <c r="L607" s="36">
        <v>0</v>
      </c>
      <c r="M607" s="36">
        <v>31.968</v>
      </c>
      <c r="N607" s="36">
        <v>159.96799999999999</v>
      </c>
      <c r="O607" s="36">
        <v>1596.4159999999999</v>
      </c>
      <c r="P607" s="36">
        <v>1871.7760000000001</v>
      </c>
    </row>
    <row r="608" spans="1:16" x14ac:dyDescent="0.25">
      <c r="A608" s="27">
        <v>2022</v>
      </c>
      <c r="B608" s="27">
        <v>459139</v>
      </c>
      <c r="C608" s="35" t="s">
        <v>18</v>
      </c>
      <c r="D608" s="27" t="s">
        <v>4</v>
      </c>
      <c r="E608" s="36">
        <v>-151.93600000000001</v>
      </c>
      <c r="F608" s="36">
        <v>70.376000000000005</v>
      </c>
      <c r="G608" s="36">
        <v>-111.48</v>
      </c>
      <c r="H608" s="36">
        <v>-324.048</v>
      </c>
      <c r="I608" s="36">
        <v>-283.69600000000003</v>
      </c>
      <c r="J608" s="36">
        <v>-57.360000000000298</v>
      </c>
      <c r="K608" s="36">
        <v>-8.8800000000001607</v>
      </c>
      <c r="L608" s="36">
        <v>57.243999999999701</v>
      </c>
      <c r="M608" s="36">
        <v>-68.120000000000104</v>
      </c>
      <c r="N608" s="36">
        <v>-259.512</v>
      </c>
      <c r="O608" s="36">
        <v>-94.528000000000205</v>
      </c>
      <c r="P608" s="36">
        <v>91.3</v>
      </c>
    </row>
    <row r="609" spans="1:16" x14ac:dyDescent="0.25">
      <c r="A609" s="27">
        <v>2022</v>
      </c>
      <c r="B609" s="27">
        <v>459139</v>
      </c>
      <c r="C609" s="35" t="s">
        <v>18</v>
      </c>
      <c r="D609" s="27" t="s">
        <v>2</v>
      </c>
      <c r="E609" s="36">
        <v>47.264000000000003</v>
      </c>
      <c r="F609" s="36">
        <v>346.976</v>
      </c>
      <c r="G609" s="36">
        <v>147.52000000000001</v>
      </c>
      <c r="H609" s="36">
        <v>65.551999999999893</v>
      </c>
      <c r="I609" s="36">
        <v>105.904</v>
      </c>
      <c r="J609" s="36">
        <v>270.24</v>
      </c>
      <c r="K609" s="36">
        <v>185.92</v>
      </c>
      <c r="L609" s="36">
        <v>600.54399999999998</v>
      </c>
      <c r="M609" s="36">
        <v>128.88</v>
      </c>
      <c r="N609" s="36">
        <v>65.887999999999906</v>
      </c>
      <c r="O609" s="36">
        <v>299.47199999999998</v>
      </c>
      <c r="P609" s="36">
        <v>650</v>
      </c>
    </row>
    <row r="610" spans="1:16" x14ac:dyDescent="0.25">
      <c r="A610" s="27">
        <v>2022</v>
      </c>
      <c r="B610" s="27">
        <v>459139</v>
      </c>
      <c r="C610" s="35" t="s">
        <v>18</v>
      </c>
      <c r="D610" s="27" t="s">
        <v>1</v>
      </c>
      <c r="E610" s="36">
        <v>342.66399999999999</v>
      </c>
      <c r="F610" s="36">
        <v>2515.576</v>
      </c>
      <c r="G610" s="36">
        <v>1069.52</v>
      </c>
      <c r="H610" s="36">
        <v>475.25200000000001</v>
      </c>
      <c r="I610" s="36">
        <v>767.80399999999997</v>
      </c>
      <c r="J610" s="36">
        <v>1959.24</v>
      </c>
      <c r="K610" s="36">
        <v>1347.92</v>
      </c>
      <c r="L610" s="36">
        <v>4353.9440000000004</v>
      </c>
      <c r="M610" s="36">
        <v>934.38</v>
      </c>
      <c r="N610" s="36">
        <v>477.68799999999999</v>
      </c>
      <c r="O610" s="36">
        <v>2171.172</v>
      </c>
      <c r="P610" s="36">
        <v>4712.5</v>
      </c>
    </row>
    <row r="611" spans="1:16" x14ac:dyDescent="0.25">
      <c r="A611" s="27">
        <v>2022</v>
      </c>
      <c r="B611" s="27">
        <v>459139</v>
      </c>
      <c r="C611" s="35" t="s">
        <v>20</v>
      </c>
      <c r="D611" s="27" t="s">
        <v>4</v>
      </c>
      <c r="E611" s="36">
        <v>5969.6799999999903</v>
      </c>
      <c r="F611" s="36">
        <v>2360.096</v>
      </c>
      <c r="G611" s="36">
        <v>3020.096</v>
      </c>
      <c r="H611" s="36">
        <v>1232.912</v>
      </c>
      <c r="I611" s="36">
        <v>3135.1039999999998</v>
      </c>
      <c r="J611" s="36">
        <v>2554.9920000000002</v>
      </c>
      <c r="K611" s="36">
        <v>1136.8800000000001</v>
      </c>
      <c r="L611" s="36">
        <v>3769.0880000000002</v>
      </c>
      <c r="M611" s="36">
        <v>5963.7439999999897</v>
      </c>
      <c r="N611" s="36">
        <v>3755.28</v>
      </c>
      <c r="O611" s="36">
        <v>4739.2479999999996</v>
      </c>
      <c r="P611" s="36">
        <v>4166.848</v>
      </c>
    </row>
    <row r="612" spans="1:16" x14ac:dyDescent="0.25">
      <c r="A612" s="27">
        <v>2022</v>
      </c>
      <c r="B612" s="27">
        <v>459139</v>
      </c>
      <c r="C612" s="35" t="s">
        <v>20</v>
      </c>
      <c r="D612" s="27" t="s">
        <v>2</v>
      </c>
      <c r="E612" s="36">
        <v>6885.2799999999897</v>
      </c>
      <c r="F612" s="36">
        <v>2849.6959999999999</v>
      </c>
      <c r="G612" s="36">
        <v>3549.2959999999998</v>
      </c>
      <c r="H612" s="36">
        <v>1613.3119999999999</v>
      </c>
      <c r="I612" s="36">
        <v>3763.904</v>
      </c>
      <c r="J612" s="36">
        <v>3018.192</v>
      </c>
      <c r="K612" s="36">
        <v>1520.88</v>
      </c>
      <c r="L612" s="36">
        <v>4807.0879999999997</v>
      </c>
      <c r="M612" s="36">
        <v>7044.9439999999904</v>
      </c>
      <c r="N612" s="36">
        <v>4403.28</v>
      </c>
      <c r="O612" s="36">
        <v>5412.4480000000003</v>
      </c>
      <c r="P612" s="36">
        <v>4739.2479999999996</v>
      </c>
    </row>
    <row r="613" spans="1:16" x14ac:dyDescent="0.25">
      <c r="A613" s="27">
        <v>2022</v>
      </c>
      <c r="B613" s="27">
        <v>459139</v>
      </c>
      <c r="C613" s="35" t="s">
        <v>20</v>
      </c>
      <c r="D613" s="27" t="s">
        <v>1</v>
      </c>
      <c r="E613" s="36">
        <v>49918.28</v>
      </c>
      <c r="F613" s="36">
        <v>20660.295999999998</v>
      </c>
      <c r="G613" s="36">
        <v>25732.396000000001</v>
      </c>
      <c r="H613" s="36">
        <v>11696.512000000001</v>
      </c>
      <c r="I613" s="36">
        <v>27288.304</v>
      </c>
      <c r="J613" s="36">
        <v>21881.892</v>
      </c>
      <c r="K613" s="36">
        <v>11026.38</v>
      </c>
      <c r="L613" s="36">
        <v>34851.387999999999</v>
      </c>
      <c r="M613" s="36">
        <v>51075.843999999997</v>
      </c>
      <c r="N613" s="36">
        <v>31923.78</v>
      </c>
      <c r="O613" s="36">
        <v>39240.248</v>
      </c>
      <c r="P613" s="36">
        <v>34359.548000000003</v>
      </c>
    </row>
    <row r="614" spans="1:16" x14ac:dyDescent="0.25">
      <c r="A614" s="27">
        <v>2022</v>
      </c>
      <c r="B614" s="27">
        <v>461878</v>
      </c>
      <c r="C614" s="35" t="s">
        <v>23</v>
      </c>
      <c r="D614" s="27" t="s">
        <v>4</v>
      </c>
      <c r="E614" s="36">
        <v>2689.0376000000001</v>
      </c>
      <c r="F614" s="36">
        <v>428.45600000000002</v>
      </c>
      <c r="G614" s="36">
        <v>1083.0616</v>
      </c>
      <c r="H614" s="36">
        <v>899.85839999999905</v>
      </c>
      <c r="I614" s="36">
        <v>4.74079999999989</v>
      </c>
      <c r="J614" s="36">
        <v>3966.7831999999999</v>
      </c>
      <c r="K614" s="36">
        <v>127.2192</v>
      </c>
      <c r="L614" s="36">
        <v>2578.8512000000001</v>
      </c>
      <c r="M614" s="36">
        <v>200.62559999999999</v>
      </c>
      <c r="N614" s="36">
        <v>70.876799999999804</v>
      </c>
      <c r="O614" s="36">
        <v>783.66879999999901</v>
      </c>
      <c r="P614" s="36">
        <v>665.39199999999801</v>
      </c>
    </row>
    <row r="615" spans="1:16" x14ac:dyDescent="0.25">
      <c r="A615" s="27">
        <v>2022</v>
      </c>
      <c r="B615" s="27">
        <v>461878</v>
      </c>
      <c r="C615" s="35" t="s">
        <v>23</v>
      </c>
      <c r="D615" s="27" t="s">
        <v>2</v>
      </c>
      <c r="E615" s="36">
        <v>3771.5376000000001</v>
      </c>
      <c r="F615" s="36">
        <v>1080.9559999999999</v>
      </c>
      <c r="G615" s="36">
        <v>1953.0616</v>
      </c>
      <c r="H615" s="36">
        <v>1719.8584000000001</v>
      </c>
      <c r="I615" s="36">
        <v>802.24080000000004</v>
      </c>
      <c r="J615" s="36">
        <v>4836.7831999999999</v>
      </c>
      <c r="K615" s="36">
        <v>924.7192</v>
      </c>
      <c r="L615" s="36">
        <v>3348.8512000000001</v>
      </c>
      <c r="M615" s="36">
        <v>925.62559999999996</v>
      </c>
      <c r="N615" s="36">
        <v>868.3768</v>
      </c>
      <c r="O615" s="36">
        <v>1748.6687999999999</v>
      </c>
      <c r="P615" s="36">
        <v>1485.3920000000001</v>
      </c>
    </row>
    <row r="616" spans="1:16" x14ac:dyDescent="0.25">
      <c r="A616" s="27">
        <v>2022</v>
      </c>
      <c r="B616" s="27">
        <v>461878</v>
      </c>
      <c r="C616" s="35" t="s">
        <v>23</v>
      </c>
      <c r="D616" s="27" t="s">
        <v>1</v>
      </c>
      <c r="E616" s="36">
        <v>11881.1376</v>
      </c>
      <c r="F616" s="36">
        <v>3785.2559999999999</v>
      </c>
      <c r="G616" s="36">
        <v>6754.1616000000004</v>
      </c>
      <c r="H616" s="36">
        <v>6192.1584000000003</v>
      </c>
      <c r="I616" s="36">
        <v>5052.3407999999999</v>
      </c>
      <c r="J616" s="36">
        <v>13982.083199999999</v>
      </c>
      <c r="K616" s="36">
        <v>3048.0192000000002</v>
      </c>
      <c r="L616" s="36">
        <v>10288.0512</v>
      </c>
      <c r="M616" s="36">
        <v>2476.4256</v>
      </c>
      <c r="N616" s="36">
        <v>2356.8768</v>
      </c>
      <c r="O616" s="36">
        <v>5129.6688000000004</v>
      </c>
      <c r="P616" s="36">
        <v>7717.3919999999998</v>
      </c>
    </row>
    <row r="617" spans="1:16" x14ac:dyDescent="0.25">
      <c r="A617" s="27">
        <v>2022</v>
      </c>
      <c r="B617" s="27">
        <v>463072</v>
      </c>
      <c r="C617" s="35" t="s">
        <v>23</v>
      </c>
      <c r="D617" s="27" t="s">
        <v>4</v>
      </c>
      <c r="E617" s="36">
        <v>891.58879999999999</v>
      </c>
      <c r="F617" s="36">
        <v>2893.7431999999999</v>
      </c>
      <c r="G617" s="36">
        <v>2141.2199999999998</v>
      </c>
      <c r="H617" s="36">
        <v>1202.0512000000001</v>
      </c>
      <c r="I617" s="36">
        <v>558.76400000000001</v>
      </c>
      <c r="J617" s="36">
        <v>480.57119999999998</v>
      </c>
      <c r="K617" s="36">
        <v>2827.7512000000002</v>
      </c>
      <c r="L617" s="36">
        <v>1814.8432</v>
      </c>
      <c r="M617" s="36">
        <v>204.352</v>
      </c>
      <c r="N617" s="36">
        <v>1921.24</v>
      </c>
      <c r="O617" s="36">
        <v>5443.8104000000003</v>
      </c>
      <c r="P617" s="36">
        <v>721.88559999999995</v>
      </c>
    </row>
    <row r="618" spans="1:16" x14ac:dyDescent="0.25">
      <c r="A618" s="27">
        <v>2022</v>
      </c>
      <c r="B618" s="27">
        <v>463072</v>
      </c>
      <c r="C618" s="35" t="s">
        <v>23</v>
      </c>
      <c r="D618" s="27" t="s">
        <v>2</v>
      </c>
      <c r="E618" s="36">
        <v>1624.1088</v>
      </c>
      <c r="F618" s="36">
        <v>3756.2431999999999</v>
      </c>
      <c r="G618" s="36">
        <v>2543.7199999999998</v>
      </c>
      <c r="H618" s="36">
        <v>1670.8112000000001</v>
      </c>
      <c r="I618" s="36">
        <v>1178.7639999999999</v>
      </c>
      <c r="J618" s="36">
        <v>715.57119999999998</v>
      </c>
      <c r="K618" s="36">
        <v>3309.0111999999999</v>
      </c>
      <c r="L618" s="36">
        <v>2434.8431999999998</v>
      </c>
      <c r="M618" s="36">
        <v>434.35199999999998</v>
      </c>
      <c r="N618" s="36">
        <v>2458.7399999999998</v>
      </c>
      <c r="O618" s="36">
        <v>6241.3303999999998</v>
      </c>
      <c r="P618" s="36">
        <v>1334.3856000000001</v>
      </c>
    </row>
    <row r="619" spans="1:16" x14ac:dyDescent="0.25">
      <c r="A619" s="27">
        <v>2022</v>
      </c>
      <c r="B619" s="27">
        <v>463072</v>
      </c>
      <c r="C619" s="35" t="s">
        <v>23</v>
      </c>
      <c r="D619" s="27" t="s">
        <v>1</v>
      </c>
      <c r="E619" s="36">
        <v>5597.3087999999998</v>
      </c>
      <c r="F619" s="36">
        <v>13172.4432</v>
      </c>
      <c r="G619" s="36">
        <v>7220.52</v>
      </c>
      <c r="H619" s="36">
        <v>6116.0111999999999</v>
      </c>
      <c r="I619" s="36">
        <v>3491.0639999999999</v>
      </c>
      <c r="J619" s="36">
        <v>2107.7712000000001</v>
      </c>
      <c r="K619" s="36">
        <v>13339.4112</v>
      </c>
      <c r="L619" s="36">
        <v>8553.6432000000004</v>
      </c>
      <c r="M619" s="36">
        <v>2117.9520000000002</v>
      </c>
      <c r="N619" s="36">
        <v>7620.84</v>
      </c>
      <c r="O619" s="36">
        <v>24730.430400000001</v>
      </c>
      <c r="P619" s="36">
        <v>4388.3855999999996</v>
      </c>
    </row>
    <row r="620" spans="1:16" x14ac:dyDescent="0.25">
      <c r="A620" s="27">
        <v>2022</v>
      </c>
      <c r="B620" s="27">
        <v>465325</v>
      </c>
      <c r="C620" s="35" t="s">
        <v>20</v>
      </c>
      <c r="D620" s="27" t="s">
        <v>2</v>
      </c>
      <c r="E620" s="36">
        <v>0</v>
      </c>
      <c r="F620" s="36">
        <v>0</v>
      </c>
      <c r="G620" s="36">
        <v>0</v>
      </c>
      <c r="H620" s="36">
        <v>0</v>
      </c>
      <c r="I620" s="36">
        <v>0</v>
      </c>
      <c r="J620" s="36">
        <v>0</v>
      </c>
      <c r="K620" s="36">
        <v>0</v>
      </c>
      <c r="L620" s="36">
        <v>0</v>
      </c>
      <c r="M620" s="36">
        <v>109.968</v>
      </c>
      <c r="N620" s="36">
        <v>560.82399999999996</v>
      </c>
      <c r="O620" s="36">
        <v>0</v>
      </c>
      <c r="P620" s="36">
        <v>50.984000000000002</v>
      </c>
    </row>
    <row r="621" spans="1:16" x14ac:dyDescent="0.25">
      <c r="A621" s="27">
        <v>2022</v>
      </c>
      <c r="B621" s="27">
        <v>465325</v>
      </c>
      <c r="C621" s="35" t="s">
        <v>20</v>
      </c>
      <c r="D621" s="27" t="s">
        <v>4</v>
      </c>
      <c r="E621" s="36">
        <v>0</v>
      </c>
      <c r="F621" s="36">
        <v>0</v>
      </c>
      <c r="G621" s="36">
        <v>0</v>
      </c>
      <c r="H621" s="36">
        <v>0</v>
      </c>
      <c r="I621" s="36">
        <v>0</v>
      </c>
      <c r="J621" s="36">
        <v>0</v>
      </c>
      <c r="K621" s="36">
        <v>0</v>
      </c>
      <c r="L621" s="36">
        <v>0</v>
      </c>
      <c r="M621" s="36">
        <v>41.567999999999998</v>
      </c>
      <c r="N621" s="36">
        <v>492.42399999999998</v>
      </c>
      <c r="O621" s="36">
        <v>0</v>
      </c>
      <c r="P621" s="36">
        <v>-17.416</v>
      </c>
    </row>
    <row r="622" spans="1:16" x14ac:dyDescent="0.25">
      <c r="A622" s="27">
        <v>2022</v>
      </c>
      <c r="B622" s="27">
        <v>465325</v>
      </c>
      <c r="C622" s="35" t="s">
        <v>20</v>
      </c>
      <c r="D622" s="27" t="s">
        <v>1</v>
      </c>
      <c r="E622" s="36">
        <v>0</v>
      </c>
      <c r="F622" s="36">
        <v>0</v>
      </c>
      <c r="G622" s="36">
        <v>0</v>
      </c>
      <c r="H622" s="36">
        <v>0</v>
      </c>
      <c r="I622" s="36">
        <v>0</v>
      </c>
      <c r="J622" s="36">
        <v>0</v>
      </c>
      <c r="K622" s="36">
        <v>0</v>
      </c>
      <c r="L622" s="36">
        <v>0</v>
      </c>
      <c r="M622" s="36">
        <v>287.96800000000002</v>
      </c>
      <c r="N622" s="36">
        <v>1231.8240000000001</v>
      </c>
      <c r="O622" s="36">
        <v>0</v>
      </c>
      <c r="P622" s="36">
        <v>127.98399999999999</v>
      </c>
    </row>
    <row r="623" spans="1:16" x14ac:dyDescent="0.25">
      <c r="A623" s="27">
        <v>2022</v>
      </c>
      <c r="B623" s="27">
        <v>466132</v>
      </c>
      <c r="C623" s="35" t="s">
        <v>19</v>
      </c>
      <c r="D623" s="27" t="s">
        <v>4</v>
      </c>
      <c r="E623" s="36">
        <v>391.46</v>
      </c>
      <c r="F623" s="36">
        <v>-3.0000000000000302</v>
      </c>
      <c r="G623" s="36">
        <v>48.000000000000199</v>
      </c>
      <c r="H623" s="36">
        <v>391.2</v>
      </c>
      <c r="I623" s="36">
        <v>-32.020000000000003</v>
      </c>
      <c r="J623" s="36">
        <v>-64.66</v>
      </c>
      <c r="K623" s="36">
        <v>1239.8800000000001</v>
      </c>
      <c r="L623" s="36">
        <v>-89.36</v>
      </c>
      <c r="M623" s="36">
        <v>-48.000000000000199</v>
      </c>
      <c r="N623" s="36">
        <v>518.46</v>
      </c>
      <c r="O623" s="36">
        <v>84.6400000000001</v>
      </c>
      <c r="P623" s="36">
        <v>709.62</v>
      </c>
    </row>
    <row r="624" spans="1:16" x14ac:dyDescent="0.25">
      <c r="A624" s="27">
        <v>2022</v>
      </c>
      <c r="B624" s="27">
        <v>466132</v>
      </c>
      <c r="C624" s="35" t="s">
        <v>19</v>
      </c>
      <c r="D624" s="27" t="s">
        <v>2</v>
      </c>
      <c r="E624" s="36">
        <v>740.06</v>
      </c>
      <c r="F624" s="36">
        <v>67.599999999999994</v>
      </c>
      <c r="G624" s="36">
        <v>390</v>
      </c>
      <c r="H624" s="36">
        <v>619.5</v>
      </c>
      <c r="I624" s="36">
        <v>248.18</v>
      </c>
      <c r="J624" s="36">
        <v>1.54</v>
      </c>
      <c r="K624" s="36">
        <v>1665.68</v>
      </c>
      <c r="L624" s="36">
        <v>111.44</v>
      </c>
      <c r="M624" s="36">
        <v>378.9</v>
      </c>
      <c r="N624" s="36">
        <v>884.66</v>
      </c>
      <c r="O624" s="36">
        <v>310.74</v>
      </c>
      <c r="P624" s="36">
        <v>1206.02</v>
      </c>
    </row>
    <row r="625" spans="1:16" x14ac:dyDescent="0.25">
      <c r="A625" s="27">
        <v>2022</v>
      </c>
      <c r="B625" s="27">
        <v>466132</v>
      </c>
      <c r="C625" s="35" t="s">
        <v>19</v>
      </c>
      <c r="D625" s="27" t="s">
        <v>1</v>
      </c>
      <c r="E625" s="36">
        <v>4440.3599999999997</v>
      </c>
      <c r="F625" s="36">
        <v>405.6</v>
      </c>
      <c r="G625" s="36">
        <v>2340</v>
      </c>
      <c r="H625" s="36">
        <v>3717</v>
      </c>
      <c r="I625" s="36">
        <v>1489.08</v>
      </c>
      <c r="J625" s="36">
        <v>9.24</v>
      </c>
      <c r="K625" s="36">
        <v>9994.08</v>
      </c>
      <c r="L625" s="36">
        <v>668.64</v>
      </c>
      <c r="M625" s="36">
        <v>2273.4</v>
      </c>
      <c r="N625" s="36">
        <v>5307.96</v>
      </c>
      <c r="O625" s="36">
        <v>1864.44</v>
      </c>
      <c r="P625" s="36">
        <v>7236.12</v>
      </c>
    </row>
    <row r="626" spans="1:16" x14ac:dyDescent="0.25">
      <c r="A626" s="27">
        <v>2022</v>
      </c>
      <c r="B626" s="27">
        <v>466514</v>
      </c>
      <c r="C626" s="35" t="s">
        <v>21</v>
      </c>
      <c r="D626" s="27" t="s">
        <v>4</v>
      </c>
      <c r="E626" s="36">
        <v>1343.778</v>
      </c>
      <c r="F626" s="36">
        <v>1280.248</v>
      </c>
      <c r="G626" s="36">
        <v>174.102000000001</v>
      </c>
      <c r="H626" s="36">
        <v>0.68200000000069805</v>
      </c>
      <c r="I626" s="36">
        <v>295.496000000001</v>
      </c>
      <c r="J626" s="36">
        <v>597.76000000000101</v>
      </c>
      <c r="K626" s="36">
        <v>81.192000000000604</v>
      </c>
      <c r="L626" s="36">
        <v>28.202000000000499</v>
      </c>
      <c r="M626" s="36">
        <v>178.67800000000099</v>
      </c>
      <c r="N626" s="36">
        <v>54.3</v>
      </c>
      <c r="O626" s="36">
        <v>845.68400000000099</v>
      </c>
      <c r="P626" s="36">
        <v>804.18400000000099</v>
      </c>
    </row>
    <row r="627" spans="1:16" x14ac:dyDescent="0.25">
      <c r="A627" s="27">
        <v>2022</v>
      </c>
      <c r="B627" s="27">
        <v>466514</v>
      </c>
      <c r="C627" s="35" t="s">
        <v>21</v>
      </c>
      <c r="D627" s="27" t="s">
        <v>2</v>
      </c>
      <c r="E627" s="36">
        <v>1849.778</v>
      </c>
      <c r="F627" s="36">
        <v>1956.248</v>
      </c>
      <c r="G627" s="36">
        <v>739.102000000001</v>
      </c>
      <c r="H627" s="36">
        <v>738.68200000000104</v>
      </c>
      <c r="I627" s="36">
        <v>797.496000000001</v>
      </c>
      <c r="J627" s="36">
        <v>1075.76</v>
      </c>
      <c r="K627" s="36">
        <v>703.19200000000103</v>
      </c>
      <c r="L627" s="36">
        <v>650.202</v>
      </c>
      <c r="M627" s="36">
        <v>930.67800000000102</v>
      </c>
      <c r="N627" s="36">
        <v>174.3</v>
      </c>
      <c r="O627" s="36">
        <v>1293.684</v>
      </c>
      <c r="P627" s="36">
        <v>1304.184</v>
      </c>
    </row>
    <row r="628" spans="1:16" x14ac:dyDescent="0.25">
      <c r="A628" s="27">
        <v>2022</v>
      </c>
      <c r="B628" s="27">
        <v>466514</v>
      </c>
      <c r="C628" s="35" t="s">
        <v>21</v>
      </c>
      <c r="D628" s="27" t="s">
        <v>1</v>
      </c>
      <c r="E628" s="36">
        <v>15062.477999999999</v>
      </c>
      <c r="F628" s="36">
        <v>15929.448</v>
      </c>
      <c r="G628" s="36">
        <v>6018.402</v>
      </c>
      <c r="H628" s="36">
        <v>6014.982</v>
      </c>
      <c r="I628" s="36">
        <v>6493.8959999999997</v>
      </c>
      <c r="J628" s="36">
        <v>8759.76</v>
      </c>
      <c r="K628" s="36">
        <v>5725.9920000000002</v>
      </c>
      <c r="L628" s="36">
        <v>5294.5020000000004</v>
      </c>
      <c r="M628" s="36">
        <v>7578.3779999999997</v>
      </c>
      <c r="N628" s="36">
        <v>1419.3</v>
      </c>
      <c r="O628" s="36">
        <v>10534.284</v>
      </c>
      <c r="P628" s="36">
        <v>10619.784</v>
      </c>
    </row>
    <row r="629" spans="1:16" x14ac:dyDescent="0.25">
      <c r="A629" s="27">
        <v>2022</v>
      </c>
      <c r="B629" s="27">
        <v>466846</v>
      </c>
      <c r="C629" s="35" t="s">
        <v>21</v>
      </c>
      <c r="D629" s="27" t="s">
        <v>4</v>
      </c>
      <c r="E629" s="36">
        <v>-17.814800000000002</v>
      </c>
      <c r="F629" s="36">
        <v>0</v>
      </c>
      <c r="G629" s="36">
        <v>0</v>
      </c>
      <c r="H629" s="36">
        <v>0</v>
      </c>
      <c r="I629" s="36">
        <v>325.63720000000001</v>
      </c>
      <c r="J629" s="36">
        <v>0</v>
      </c>
      <c r="K629" s="36">
        <v>314.43720000000002</v>
      </c>
      <c r="L629" s="36">
        <v>0</v>
      </c>
      <c r="M629" s="36">
        <v>370.8372</v>
      </c>
      <c r="N629" s="36">
        <v>-15.4148</v>
      </c>
      <c r="O629" s="36">
        <v>0</v>
      </c>
      <c r="P629" s="36">
        <v>-78.104399999999998</v>
      </c>
    </row>
    <row r="630" spans="1:16" x14ac:dyDescent="0.25">
      <c r="A630" s="27">
        <v>2022</v>
      </c>
      <c r="B630" s="27">
        <v>466846</v>
      </c>
      <c r="C630" s="35" t="s">
        <v>21</v>
      </c>
      <c r="D630" s="27" t="s">
        <v>2</v>
      </c>
      <c r="E630" s="36">
        <v>40.185200000000002</v>
      </c>
      <c r="F630" s="36">
        <v>0</v>
      </c>
      <c r="G630" s="36">
        <v>0</v>
      </c>
      <c r="H630" s="36">
        <v>0</v>
      </c>
      <c r="I630" s="36">
        <v>385.63720000000001</v>
      </c>
      <c r="J630" s="36">
        <v>0</v>
      </c>
      <c r="K630" s="36">
        <v>374.43720000000002</v>
      </c>
      <c r="L630" s="36">
        <v>0</v>
      </c>
      <c r="M630" s="36">
        <v>430.8372</v>
      </c>
      <c r="N630" s="36">
        <v>42.5852</v>
      </c>
      <c r="O630" s="36">
        <v>0</v>
      </c>
      <c r="P630" s="36">
        <v>39.895600000000002</v>
      </c>
    </row>
    <row r="631" spans="1:16" x14ac:dyDescent="0.25">
      <c r="A631" s="27">
        <v>2022</v>
      </c>
      <c r="B631" s="27">
        <v>466846</v>
      </c>
      <c r="C631" s="35" t="s">
        <v>21</v>
      </c>
      <c r="D631" s="27" t="s">
        <v>1</v>
      </c>
      <c r="E631" s="36">
        <v>133.18520000000001</v>
      </c>
      <c r="F631" s="36">
        <v>0</v>
      </c>
      <c r="G631" s="36">
        <v>0</v>
      </c>
      <c r="H631" s="36">
        <v>0</v>
      </c>
      <c r="I631" s="36">
        <v>1494.6371999999999</v>
      </c>
      <c r="J631" s="36">
        <v>0</v>
      </c>
      <c r="K631" s="36">
        <v>1435.4372000000001</v>
      </c>
      <c r="L631" s="36">
        <v>0</v>
      </c>
      <c r="M631" s="36">
        <v>1479.8371999999999</v>
      </c>
      <c r="N631" s="36">
        <v>103.5852</v>
      </c>
      <c r="O631" s="36">
        <v>0</v>
      </c>
      <c r="P631" s="36">
        <v>292.99560000000002</v>
      </c>
    </row>
    <row r="632" spans="1:16" x14ac:dyDescent="0.25">
      <c r="A632" s="27">
        <v>2022</v>
      </c>
      <c r="B632" s="27">
        <v>469339</v>
      </c>
      <c r="C632" s="35" t="s">
        <v>21</v>
      </c>
      <c r="D632" s="27" t="s">
        <v>4</v>
      </c>
      <c r="E632" s="36">
        <v>0</v>
      </c>
      <c r="F632" s="36">
        <v>0</v>
      </c>
      <c r="G632" s="36">
        <v>757.42399999999895</v>
      </c>
      <c r="H632" s="36">
        <v>850.1</v>
      </c>
      <c r="I632" s="36">
        <v>44.887999999999998</v>
      </c>
      <c r="J632" s="36">
        <v>315.17599999999999</v>
      </c>
      <c r="K632" s="36">
        <v>853</v>
      </c>
      <c r="L632" s="36">
        <v>420.35199999999998</v>
      </c>
      <c r="M632" s="36">
        <v>240.65600000000001</v>
      </c>
      <c r="N632" s="36">
        <v>753.85599999999999</v>
      </c>
      <c r="O632" s="36">
        <v>526.60799999999995</v>
      </c>
      <c r="P632" s="36">
        <v>-3.19999999999823E-2</v>
      </c>
    </row>
    <row r="633" spans="1:16" x14ac:dyDescent="0.25">
      <c r="A633" s="27">
        <v>2022</v>
      </c>
      <c r="B633" s="27">
        <v>469339</v>
      </c>
      <c r="C633" s="35" t="s">
        <v>21</v>
      </c>
      <c r="D633" s="27" t="s">
        <v>2</v>
      </c>
      <c r="E633" s="36">
        <v>0</v>
      </c>
      <c r="F633" s="36">
        <v>0</v>
      </c>
      <c r="G633" s="36">
        <v>834.42399999999895</v>
      </c>
      <c r="H633" s="36">
        <v>1148.0999999999999</v>
      </c>
      <c r="I633" s="36">
        <v>164.88800000000001</v>
      </c>
      <c r="J633" s="36">
        <v>555.17600000000004</v>
      </c>
      <c r="K633" s="36">
        <v>1089</v>
      </c>
      <c r="L633" s="36">
        <v>598.35199999999998</v>
      </c>
      <c r="M633" s="36">
        <v>362.65600000000001</v>
      </c>
      <c r="N633" s="36">
        <v>951.85599999999999</v>
      </c>
      <c r="O633" s="36">
        <v>762.60799999999995</v>
      </c>
      <c r="P633" s="36">
        <v>59.968000000000004</v>
      </c>
    </row>
    <row r="634" spans="1:16" x14ac:dyDescent="0.25">
      <c r="A634" s="27">
        <v>2022</v>
      </c>
      <c r="B634" s="27">
        <v>469339</v>
      </c>
      <c r="C634" s="35" t="s">
        <v>21</v>
      </c>
      <c r="D634" s="27" t="s">
        <v>1</v>
      </c>
      <c r="E634" s="36">
        <v>0</v>
      </c>
      <c r="F634" s="36">
        <v>0</v>
      </c>
      <c r="G634" s="36">
        <v>3743.424</v>
      </c>
      <c r="H634" s="36">
        <v>2602.8000000000002</v>
      </c>
      <c r="I634" s="36">
        <v>623.88800000000003</v>
      </c>
      <c r="J634" s="36">
        <v>1609.376</v>
      </c>
      <c r="K634" s="36">
        <v>2446</v>
      </c>
      <c r="L634" s="36">
        <v>2303.5520000000001</v>
      </c>
      <c r="M634" s="36">
        <v>963.05600000000004</v>
      </c>
      <c r="N634" s="36">
        <v>2436.2559999999999</v>
      </c>
      <c r="O634" s="36">
        <v>1932.2080000000001</v>
      </c>
      <c r="P634" s="36">
        <v>159.96799999999999</v>
      </c>
    </row>
    <row r="635" spans="1:16" x14ac:dyDescent="0.25">
      <c r="A635" s="27">
        <v>2022</v>
      </c>
      <c r="B635" s="27">
        <v>469339</v>
      </c>
      <c r="C635" s="35" t="s">
        <v>18</v>
      </c>
      <c r="D635" s="27" t="s">
        <v>4</v>
      </c>
      <c r="E635" s="36">
        <v>477.96</v>
      </c>
      <c r="F635" s="36">
        <v>47.136000000000003</v>
      </c>
      <c r="G635" s="36">
        <v>381.21199999999999</v>
      </c>
      <c r="H635" s="36">
        <v>46.456000000000003</v>
      </c>
      <c r="I635" s="36">
        <v>626.84400000000005</v>
      </c>
      <c r="J635" s="36">
        <v>0</v>
      </c>
      <c r="K635" s="36">
        <v>40.408000000000001</v>
      </c>
      <c r="L635" s="36">
        <v>-50.832000000000001</v>
      </c>
      <c r="M635" s="36">
        <v>638.74400000000003</v>
      </c>
      <c r="N635" s="36">
        <v>147.33600000000001</v>
      </c>
      <c r="O635" s="36">
        <v>-18.231999999999999</v>
      </c>
      <c r="P635" s="36">
        <v>646.17999999999995</v>
      </c>
    </row>
    <row r="636" spans="1:16" x14ac:dyDescent="0.25">
      <c r="A636" s="27">
        <v>2022</v>
      </c>
      <c r="B636" s="27">
        <v>469339</v>
      </c>
      <c r="C636" s="35" t="s">
        <v>18</v>
      </c>
      <c r="D636" s="27" t="s">
        <v>2</v>
      </c>
      <c r="E636" s="36">
        <v>672.76</v>
      </c>
      <c r="F636" s="36">
        <v>115.736</v>
      </c>
      <c r="G636" s="36">
        <v>578.21199999999999</v>
      </c>
      <c r="H636" s="36">
        <v>245.65600000000001</v>
      </c>
      <c r="I636" s="36">
        <v>823.84400000000005</v>
      </c>
      <c r="J636" s="36">
        <v>0</v>
      </c>
      <c r="K636" s="36">
        <v>168.80799999999999</v>
      </c>
      <c r="L636" s="36">
        <v>13.368</v>
      </c>
      <c r="M636" s="36">
        <v>773.74400000000003</v>
      </c>
      <c r="N636" s="36">
        <v>215.93600000000001</v>
      </c>
      <c r="O636" s="36">
        <v>45.968000000000004</v>
      </c>
      <c r="P636" s="36">
        <v>849.78</v>
      </c>
    </row>
    <row r="637" spans="1:16" x14ac:dyDescent="0.25">
      <c r="A637" s="27">
        <v>2022</v>
      </c>
      <c r="B637" s="27">
        <v>469339</v>
      </c>
      <c r="C637" s="35" t="s">
        <v>20</v>
      </c>
      <c r="D637" s="27" t="s">
        <v>4</v>
      </c>
      <c r="E637" s="36">
        <v>1058.828</v>
      </c>
      <c r="F637" s="36">
        <v>697.45600000000002</v>
      </c>
      <c r="G637" s="36">
        <v>31.488</v>
      </c>
      <c r="H637" s="36">
        <v>0</v>
      </c>
      <c r="I637" s="36">
        <v>67.855999999999995</v>
      </c>
      <c r="J637" s="36">
        <v>915.72</v>
      </c>
      <c r="K637" s="36">
        <v>668.98</v>
      </c>
      <c r="L637" s="36">
        <v>219.82400000000001</v>
      </c>
      <c r="M637" s="36">
        <v>-9.6480000000000103</v>
      </c>
      <c r="N637" s="36">
        <v>1098.672</v>
      </c>
      <c r="O637" s="36">
        <v>117.64</v>
      </c>
      <c r="P637" s="36">
        <v>891.58399999999995</v>
      </c>
    </row>
    <row r="638" spans="1:16" x14ac:dyDescent="0.25">
      <c r="A638" s="27">
        <v>2022</v>
      </c>
      <c r="B638" s="27">
        <v>469339</v>
      </c>
      <c r="C638" s="35" t="s">
        <v>20</v>
      </c>
      <c r="D638" s="27" t="s">
        <v>2</v>
      </c>
      <c r="E638" s="36">
        <v>1292.828</v>
      </c>
      <c r="F638" s="36">
        <v>841.45600000000002</v>
      </c>
      <c r="G638" s="36">
        <v>175.488</v>
      </c>
      <c r="H638" s="36">
        <v>0</v>
      </c>
      <c r="I638" s="36">
        <v>346.25599999999997</v>
      </c>
      <c r="J638" s="36">
        <v>1198.92</v>
      </c>
      <c r="K638" s="36">
        <v>883.78</v>
      </c>
      <c r="L638" s="36">
        <v>434.62400000000002</v>
      </c>
      <c r="M638" s="36">
        <v>61.152000000000001</v>
      </c>
      <c r="N638" s="36">
        <v>1452.672</v>
      </c>
      <c r="O638" s="36">
        <v>330.04</v>
      </c>
      <c r="P638" s="36">
        <v>1245.5840000000001</v>
      </c>
    </row>
    <row r="639" spans="1:16" x14ac:dyDescent="0.25">
      <c r="A639" s="27">
        <v>2022</v>
      </c>
      <c r="B639" s="27">
        <v>469339</v>
      </c>
      <c r="C639" s="35" t="s">
        <v>18</v>
      </c>
      <c r="D639" s="27" t="s">
        <v>1</v>
      </c>
      <c r="E639" s="36">
        <v>2271.7600000000002</v>
      </c>
      <c r="F639" s="36">
        <v>284.73599999999999</v>
      </c>
      <c r="G639" s="36">
        <v>2143.712</v>
      </c>
      <c r="H639" s="36">
        <v>723.05600000000004</v>
      </c>
      <c r="I639" s="36">
        <v>2111.7440000000001</v>
      </c>
      <c r="J639" s="36">
        <v>0</v>
      </c>
      <c r="K639" s="36">
        <v>367.80799999999999</v>
      </c>
      <c r="L639" s="36">
        <v>28.768000000000001</v>
      </c>
      <c r="M639" s="36">
        <v>1999.7439999999999</v>
      </c>
      <c r="N639" s="36">
        <v>543.93600000000004</v>
      </c>
      <c r="O639" s="36">
        <v>319.96800000000002</v>
      </c>
      <c r="P639" s="36">
        <v>1910.08</v>
      </c>
    </row>
    <row r="640" spans="1:16" x14ac:dyDescent="0.25">
      <c r="A640" s="27">
        <v>2022</v>
      </c>
      <c r="B640" s="27">
        <v>469339</v>
      </c>
      <c r="C640" s="35" t="s">
        <v>20</v>
      </c>
      <c r="D640" s="27" t="s">
        <v>1</v>
      </c>
      <c r="E640" s="36">
        <v>4973.7280000000001</v>
      </c>
      <c r="F640" s="36">
        <v>1951.4559999999999</v>
      </c>
      <c r="G640" s="36">
        <v>435.08800000000002</v>
      </c>
      <c r="H640" s="36">
        <v>0</v>
      </c>
      <c r="I640" s="36">
        <v>995.05600000000004</v>
      </c>
      <c r="J640" s="36">
        <v>3706.72</v>
      </c>
      <c r="K640" s="36">
        <v>2017.28</v>
      </c>
      <c r="L640" s="36">
        <v>1340.624</v>
      </c>
      <c r="M640" s="36">
        <v>147.15199999999999</v>
      </c>
      <c r="N640" s="36">
        <v>4047.4720000000002</v>
      </c>
      <c r="O640" s="36">
        <v>779.04</v>
      </c>
      <c r="P640" s="36">
        <v>3247.5839999999998</v>
      </c>
    </row>
    <row r="641" spans="1:16" x14ac:dyDescent="0.25">
      <c r="A641" s="27">
        <v>2022</v>
      </c>
      <c r="B641" s="27">
        <v>470647</v>
      </c>
      <c r="C641" s="35" t="s">
        <v>22</v>
      </c>
      <c r="D641" s="27" t="s">
        <v>4</v>
      </c>
      <c r="E641" s="36">
        <v>-26.431999999999999</v>
      </c>
      <c r="F641" s="36">
        <v>-48.863999999999997</v>
      </c>
      <c r="G641" s="36">
        <v>269.44400000000002</v>
      </c>
      <c r="H641" s="36">
        <v>-150.68</v>
      </c>
      <c r="I641" s="36">
        <v>-171.864</v>
      </c>
      <c r="J641" s="36">
        <v>1045.7280000000001</v>
      </c>
      <c r="K641" s="36">
        <v>-72.031999999999996</v>
      </c>
      <c r="L641" s="36">
        <v>261.84800000000001</v>
      </c>
      <c r="M641" s="36">
        <v>279.77600000000001</v>
      </c>
      <c r="N641" s="36">
        <v>3465.8240000000001</v>
      </c>
      <c r="O641" s="36">
        <v>-159.864</v>
      </c>
      <c r="P641" s="36">
        <v>-6.5759999999999801</v>
      </c>
    </row>
    <row r="642" spans="1:16" x14ac:dyDescent="0.25">
      <c r="A642" s="27">
        <v>2022</v>
      </c>
      <c r="B642" s="27">
        <v>470647</v>
      </c>
      <c r="C642" s="35" t="s">
        <v>22</v>
      </c>
      <c r="D642" s="27" t="s">
        <v>2</v>
      </c>
      <c r="E642" s="36">
        <v>101.968</v>
      </c>
      <c r="F642" s="36">
        <v>207.93600000000001</v>
      </c>
      <c r="G642" s="36">
        <v>718.84400000000005</v>
      </c>
      <c r="H642" s="36">
        <v>170.32</v>
      </c>
      <c r="I642" s="36">
        <v>84.936000000000007</v>
      </c>
      <c r="J642" s="36">
        <v>1450.7280000000001</v>
      </c>
      <c r="K642" s="36">
        <v>56.368000000000002</v>
      </c>
      <c r="L642" s="36">
        <v>518.64800000000002</v>
      </c>
      <c r="M642" s="36">
        <v>600.77599999999995</v>
      </c>
      <c r="N642" s="36">
        <v>3806.6239999999998</v>
      </c>
      <c r="O642" s="36">
        <v>96.936000000000007</v>
      </c>
      <c r="P642" s="36">
        <v>121.824</v>
      </c>
    </row>
    <row r="643" spans="1:16" x14ac:dyDescent="0.25">
      <c r="A643" s="27">
        <v>2022</v>
      </c>
      <c r="B643" s="27">
        <v>470647</v>
      </c>
      <c r="C643" s="35" t="s">
        <v>22</v>
      </c>
      <c r="D643" s="27" t="s">
        <v>1</v>
      </c>
      <c r="E643" s="36">
        <v>223.96799999999999</v>
      </c>
      <c r="F643" s="36">
        <v>511.93599999999998</v>
      </c>
      <c r="G643" s="36">
        <v>1844.5440000000001</v>
      </c>
      <c r="H643" s="36">
        <v>411.12</v>
      </c>
      <c r="I643" s="36">
        <v>300.73599999999999</v>
      </c>
      <c r="J643" s="36">
        <v>4044.1280000000002</v>
      </c>
      <c r="K643" s="36">
        <v>166.36799999999999</v>
      </c>
      <c r="L643" s="36">
        <v>1951.6479999999999</v>
      </c>
      <c r="M643" s="36">
        <v>2271.7759999999998</v>
      </c>
      <c r="N643" s="36">
        <v>10030.624</v>
      </c>
      <c r="O643" s="36">
        <v>305.536</v>
      </c>
      <c r="P643" s="36">
        <v>287.82400000000001</v>
      </c>
    </row>
    <row r="644" spans="1:16" x14ac:dyDescent="0.25">
      <c r="A644" s="27">
        <v>2022</v>
      </c>
      <c r="B644" s="27">
        <v>476374</v>
      </c>
      <c r="C644" s="35" t="s">
        <v>22</v>
      </c>
      <c r="D644" s="27" t="s">
        <v>4</v>
      </c>
      <c r="E644" s="36">
        <v>-13.215999999999999</v>
      </c>
      <c r="F644" s="36">
        <v>0</v>
      </c>
      <c r="G644" s="36">
        <v>484.42399999999998</v>
      </c>
      <c r="H644" s="36">
        <v>-59.415999999999997</v>
      </c>
      <c r="I644" s="36">
        <v>604.78</v>
      </c>
      <c r="J644" s="36">
        <v>-57.116</v>
      </c>
      <c r="K644" s="36">
        <v>494.42399999999998</v>
      </c>
      <c r="L644" s="36">
        <v>0</v>
      </c>
      <c r="M644" s="36">
        <v>-123.764</v>
      </c>
      <c r="N644" s="36">
        <v>-57.515999999999998</v>
      </c>
      <c r="O644" s="36">
        <v>0</v>
      </c>
      <c r="P644" s="36">
        <v>0</v>
      </c>
    </row>
    <row r="645" spans="1:16" x14ac:dyDescent="0.25">
      <c r="A645" s="27">
        <v>2022</v>
      </c>
      <c r="B645" s="27">
        <v>476374</v>
      </c>
      <c r="C645" s="35" t="s">
        <v>22</v>
      </c>
      <c r="D645" s="27" t="s">
        <v>2</v>
      </c>
      <c r="E645" s="36">
        <v>50.984000000000002</v>
      </c>
      <c r="F645" s="36">
        <v>0</v>
      </c>
      <c r="G645" s="36">
        <v>550.82399999999996</v>
      </c>
      <c r="H645" s="36">
        <v>4.7839999999999998</v>
      </c>
      <c r="I645" s="36">
        <v>689.88</v>
      </c>
      <c r="J645" s="36">
        <v>7.0839999999999996</v>
      </c>
      <c r="K645" s="36">
        <v>560.82399999999996</v>
      </c>
      <c r="L645" s="36">
        <v>0</v>
      </c>
      <c r="M645" s="36">
        <v>71.036000000000001</v>
      </c>
      <c r="N645" s="36">
        <v>6.6840000000000002</v>
      </c>
      <c r="O645" s="36">
        <v>0</v>
      </c>
      <c r="P645" s="36">
        <v>0</v>
      </c>
    </row>
    <row r="646" spans="1:16" x14ac:dyDescent="0.25">
      <c r="A646" s="27">
        <v>2022</v>
      </c>
      <c r="B646" s="27">
        <v>476374</v>
      </c>
      <c r="C646" s="35" t="s">
        <v>22</v>
      </c>
      <c r="D646" s="27" t="s">
        <v>1</v>
      </c>
      <c r="E646" s="36">
        <v>111.98399999999999</v>
      </c>
      <c r="F646" s="36">
        <v>0</v>
      </c>
      <c r="G646" s="36">
        <v>1279.8240000000001</v>
      </c>
      <c r="H646" s="36">
        <v>12.784000000000001</v>
      </c>
      <c r="I646" s="36">
        <v>1876.48</v>
      </c>
      <c r="J646" s="36">
        <v>15.984</v>
      </c>
      <c r="K646" s="36">
        <v>1551.8240000000001</v>
      </c>
      <c r="L646" s="36">
        <v>0</v>
      </c>
      <c r="M646" s="36">
        <v>164.73599999999999</v>
      </c>
      <c r="N646" s="36">
        <v>14.384</v>
      </c>
      <c r="O646" s="36">
        <v>0</v>
      </c>
      <c r="P646" s="36">
        <v>0</v>
      </c>
    </row>
    <row r="647" spans="1:16" x14ac:dyDescent="0.25">
      <c r="A647" s="27">
        <v>2022</v>
      </c>
      <c r="B647" s="27">
        <v>478552</v>
      </c>
      <c r="C647" s="35" t="s">
        <v>21</v>
      </c>
      <c r="D647" s="27" t="s">
        <v>4</v>
      </c>
      <c r="E647" s="36">
        <v>261.75360000000001</v>
      </c>
      <c r="F647" s="36">
        <v>-125.4632</v>
      </c>
      <c r="G647" s="36">
        <v>-52.5944</v>
      </c>
      <c r="H647" s="36">
        <v>-52.754399999999997</v>
      </c>
      <c r="I647" s="36">
        <v>-8.6144000000000194</v>
      </c>
      <c r="J647" s="36">
        <v>0</v>
      </c>
      <c r="K647" s="36">
        <v>-18.214400000000001</v>
      </c>
      <c r="L647" s="36">
        <v>251.7576</v>
      </c>
      <c r="M647" s="36">
        <v>-19.814399999999999</v>
      </c>
      <c r="N647" s="36">
        <v>-52.514400000000002</v>
      </c>
      <c r="O647" s="36">
        <v>-18.214400000000001</v>
      </c>
      <c r="P647" s="36">
        <v>582.7568</v>
      </c>
    </row>
    <row r="648" spans="1:16" x14ac:dyDescent="0.25">
      <c r="A648" s="27">
        <v>2022</v>
      </c>
      <c r="B648" s="27">
        <v>478552</v>
      </c>
      <c r="C648" s="35" t="s">
        <v>21</v>
      </c>
      <c r="D648" s="27" t="s">
        <v>2</v>
      </c>
      <c r="E648" s="36">
        <v>493.75360000000001</v>
      </c>
      <c r="F648" s="36">
        <v>48.536799999999999</v>
      </c>
      <c r="G648" s="36">
        <v>5.4055999999999997</v>
      </c>
      <c r="H648" s="36">
        <v>5.2455999999999996</v>
      </c>
      <c r="I648" s="36">
        <v>49.385599999999997</v>
      </c>
      <c r="J648" s="36">
        <v>0</v>
      </c>
      <c r="K648" s="36">
        <v>39.785600000000002</v>
      </c>
      <c r="L648" s="36">
        <v>443.75760000000002</v>
      </c>
      <c r="M648" s="36">
        <v>38.185600000000001</v>
      </c>
      <c r="N648" s="36">
        <v>5.4855999999999998</v>
      </c>
      <c r="O648" s="36">
        <v>39.785600000000002</v>
      </c>
      <c r="P648" s="36">
        <v>658.7568</v>
      </c>
    </row>
    <row r="649" spans="1:16" x14ac:dyDescent="0.25">
      <c r="A649" s="27">
        <v>2022</v>
      </c>
      <c r="B649" s="27">
        <v>478552</v>
      </c>
      <c r="C649" s="35" t="s">
        <v>21</v>
      </c>
      <c r="D649" s="27" t="s">
        <v>1</v>
      </c>
      <c r="E649" s="36">
        <v>1554.7536</v>
      </c>
      <c r="F649" s="36">
        <v>125.2368</v>
      </c>
      <c r="G649" s="36">
        <v>11.505599999999999</v>
      </c>
      <c r="H649" s="36">
        <v>12.945600000000001</v>
      </c>
      <c r="I649" s="36">
        <v>158.38560000000001</v>
      </c>
      <c r="J649" s="36">
        <v>0</v>
      </c>
      <c r="K649" s="36">
        <v>100.7856</v>
      </c>
      <c r="L649" s="36">
        <v>2892.6576</v>
      </c>
      <c r="M649" s="36">
        <v>115.18559999999999</v>
      </c>
      <c r="N649" s="36">
        <v>14.3856</v>
      </c>
      <c r="O649" s="36">
        <v>100.7856</v>
      </c>
      <c r="P649" s="36">
        <v>2165.3568</v>
      </c>
    </row>
    <row r="650" spans="1:16" x14ac:dyDescent="0.25">
      <c r="A650" s="27">
        <v>2022</v>
      </c>
      <c r="B650" s="27">
        <v>481214</v>
      </c>
      <c r="C650" s="35" t="s">
        <v>20</v>
      </c>
      <c r="D650" s="27" t="s">
        <v>2</v>
      </c>
      <c r="E650" s="36">
        <v>0</v>
      </c>
      <c r="F650" s="36">
        <v>0</v>
      </c>
      <c r="G650" s="36">
        <v>0</v>
      </c>
      <c r="H650" s="36">
        <v>0</v>
      </c>
      <c r="I650" s="36">
        <v>0</v>
      </c>
      <c r="J650" s="36">
        <v>0</v>
      </c>
      <c r="K650" s="36">
        <v>0</v>
      </c>
      <c r="L650" s="36">
        <v>0</v>
      </c>
      <c r="M650" s="36">
        <v>0</v>
      </c>
      <c r="N650" s="36">
        <v>6679.0780000000004</v>
      </c>
      <c r="O650" s="36">
        <v>13194.853999999999</v>
      </c>
      <c r="P650" s="36">
        <v>6447.5479999999998</v>
      </c>
    </row>
    <row r="651" spans="1:16" x14ac:dyDescent="0.25">
      <c r="A651" s="27">
        <v>2022</v>
      </c>
      <c r="B651" s="27">
        <v>481214</v>
      </c>
      <c r="C651" s="35" t="s">
        <v>20</v>
      </c>
      <c r="D651" s="27" t="s">
        <v>4</v>
      </c>
      <c r="E651" s="36">
        <v>0</v>
      </c>
      <c r="F651" s="36">
        <v>0</v>
      </c>
      <c r="G651" s="36">
        <v>0</v>
      </c>
      <c r="H651" s="36">
        <v>0</v>
      </c>
      <c r="I651" s="36">
        <v>0</v>
      </c>
      <c r="J651" s="36">
        <v>0</v>
      </c>
      <c r="K651" s="36">
        <v>0</v>
      </c>
      <c r="L651" s="36">
        <v>0</v>
      </c>
      <c r="M651" s="36">
        <v>0</v>
      </c>
      <c r="N651" s="36">
        <v>6127.0780000000004</v>
      </c>
      <c r="O651" s="36">
        <v>12525.254000000001</v>
      </c>
      <c r="P651" s="36">
        <v>5901.5479999999998</v>
      </c>
    </row>
    <row r="652" spans="1:16" x14ac:dyDescent="0.25">
      <c r="A652" s="27">
        <v>2022</v>
      </c>
      <c r="B652" s="27">
        <v>481214</v>
      </c>
      <c r="C652" s="35" t="s">
        <v>20</v>
      </c>
      <c r="D652" s="27" t="s">
        <v>1</v>
      </c>
      <c r="E652" s="36">
        <v>0</v>
      </c>
      <c r="F652" s="36">
        <v>0</v>
      </c>
      <c r="G652" s="36">
        <v>0</v>
      </c>
      <c r="H652" s="36">
        <v>0</v>
      </c>
      <c r="I652" s="36">
        <v>0</v>
      </c>
      <c r="J652" s="36">
        <v>0</v>
      </c>
      <c r="K652" s="36">
        <v>0</v>
      </c>
      <c r="L652" s="36">
        <v>0</v>
      </c>
      <c r="M652" s="36">
        <v>0</v>
      </c>
      <c r="N652" s="36">
        <v>23340.477999999999</v>
      </c>
      <c r="O652" s="36">
        <v>56097.453999999998</v>
      </c>
      <c r="P652" s="36">
        <v>23273.348000000002</v>
      </c>
    </row>
    <row r="653" spans="1:16" x14ac:dyDescent="0.25">
      <c r="A653" s="27">
        <v>2022</v>
      </c>
      <c r="B653" s="27">
        <v>481214</v>
      </c>
      <c r="C653" s="35" t="s">
        <v>21</v>
      </c>
      <c r="D653" s="27" t="s">
        <v>2</v>
      </c>
      <c r="E653" s="36">
        <v>0</v>
      </c>
      <c r="F653" s="36">
        <v>0</v>
      </c>
      <c r="G653" s="36">
        <v>0</v>
      </c>
      <c r="H653" s="36">
        <v>1318.348</v>
      </c>
      <c r="I653" s="36">
        <v>2327.4059999999999</v>
      </c>
      <c r="J653" s="36">
        <v>184.93</v>
      </c>
      <c r="K653" s="36">
        <v>3385.64</v>
      </c>
      <c r="L653" s="36">
        <v>951.11</v>
      </c>
      <c r="M653" s="36">
        <v>529.51599999999905</v>
      </c>
      <c r="N653" s="36">
        <v>1880.3879999999999</v>
      </c>
      <c r="O653" s="36">
        <v>1969.56</v>
      </c>
      <c r="P653" s="36">
        <v>1741.0139999999999</v>
      </c>
    </row>
    <row r="654" spans="1:16" x14ac:dyDescent="0.25">
      <c r="A654" s="27">
        <v>2022</v>
      </c>
      <c r="B654" s="27">
        <v>481214</v>
      </c>
      <c r="C654" s="35" t="s">
        <v>21</v>
      </c>
      <c r="D654" s="27" t="s">
        <v>4</v>
      </c>
      <c r="E654" s="36">
        <v>0</v>
      </c>
      <c r="F654" s="36">
        <v>0</v>
      </c>
      <c r="G654" s="36">
        <v>0</v>
      </c>
      <c r="H654" s="36">
        <v>1194.348</v>
      </c>
      <c r="I654" s="36">
        <v>1934.4059999999999</v>
      </c>
      <c r="J654" s="36">
        <v>66.929999999999893</v>
      </c>
      <c r="K654" s="36">
        <v>2922.64</v>
      </c>
      <c r="L654" s="36">
        <v>587.11</v>
      </c>
      <c r="M654" s="36">
        <v>287.515999999999</v>
      </c>
      <c r="N654" s="36">
        <v>1692.3879999999999</v>
      </c>
      <c r="O654" s="36">
        <v>1597.56</v>
      </c>
      <c r="P654" s="36">
        <v>1429.0139999999999</v>
      </c>
    </row>
    <row r="655" spans="1:16" x14ac:dyDescent="0.25">
      <c r="A655" s="27">
        <v>2022</v>
      </c>
      <c r="B655" s="27">
        <v>481214</v>
      </c>
      <c r="C655" s="35" t="s">
        <v>21</v>
      </c>
      <c r="D655" s="27" t="s">
        <v>1</v>
      </c>
      <c r="E655" s="36">
        <v>0</v>
      </c>
      <c r="F655" s="36">
        <v>0</v>
      </c>
      <c r="G655" s="36">
        <v>0</v>
      </c>
      <c r="H655" s="36">
        <v>8964.6479999999992</v>
      </c>
      <c r="I655" s="36">
        <v>12942.706</v>
      </c>
      <c r="J655" s="36">
        <v>545.92999999999995</v>
      </c>
      <c r="K655" s="36">
        <v>10887.24</v>
      </c>
      <c r="L655" s="36">
        <v>4102.91</v>
      </c>
      <c r="M655" s="36">
        <v>7192.4160000000002</v>
      </c>
      <c r="N655" s="36">
        <v>5313.5879999999997</v>
      </c>
      <c r="O655" s="36">
        <v>6624.66</v>
      </c>
      <c r="P655" s="36">
        <v>5128.2139999999999</v>
      </c>
    </row>
    <row r="656" spans="1:16" x14ac:dyDescent="0.25">
      <c r="A656" s="27">
        <v>2022</v>
      </c>
      <c r="B656" s="27">
        <v>481214</v>
      </c>
      <c r="C656" s="35" t="s">
        <v>18</v>
      </c>
      <c r="D656" s="27" t="s">
        <v>4</v>
      </c>
      <c r="E656" s="36">
        <v>465.29199999999997</v>
      </c>
      <c r="F656" s="36">
        <v>4306.8100000000004</v>
      </c>
      <c r="G656" s="36">
        <v>86.957999999999899</v>
      </c>
      <c r="H656" s="36">
        <v>591.428</v>
      </c>
      <c r="I656" s="36">
        <v>2614.8580000000002</v>
      </c>
      <c r="J656" s="36">
        <v>777.70399999999995</v>
      </c>
      <c r="K656" s="36">
        <v>4146.5420000000004</v>
      </c>
      <c r="L656" s="36">
        <v>4475.83</v>
      </c>
      <c r="M656" s="36">
        <v>2572.4160000000002</v>
      </c>
      <c r="N656" s="36">
        <v>1667.248</v>
      </c>
      <c r="O656" s="36">
        <v>2143.6819999999998</v>
      </c>
      <c r="P656" s="36">
        <v>1506.6959999999999</v>
      </c>
    </row>
    <row r="657" spans="1:16" x14ac:dyDescent="0.25">
      <c r="A657" s="27">
        <v>2022</v>
      </c>
      <c r="B657" s="27">
        <v>481214</v>
      </c>
      <c r="C657" s="35" t="s">
        <v>18</v>
      </c>
      <c r="D657" s="27" t="s">
        <v>2</v>
      </c>
      <c r="E657" s="36">
        <v>1399.2919999999999</v>
      </c>
      <c r="F657" s="36">
        <v>4949.51</v>
      </c>
      <c r="G657" s="36">
        <v>680.15800000000002</v>
      </c>
      <c r="H657" s="36">
        <v>1399.2280000000001</v>
      </c>
      <c r="I657" s="36">
        <v>3429.2579999999998</v>
      </c>
      <c r="J657" s="36">
        <v>1578.904</v>
      </c>
      <c r="K657" s="36">
        <v>4963.1419999999998</v>
      </c>
      <c r="L657" s="36">
        <v>5159.63</v>
      </c>
      <c r="M657" s="36">
        <v>3440.0160000000001</v>
      </c>
      <c r="N657" s="36">
        <v>2379.6480000000001</v>
      </c>
      <c r="O657" s="36">
        <v>2845.0819999999999</v>
      </c>
      <c r="P657" s="36">
        <v>2389.6959999999999</v>
      </c>
    </row>
    <row r="658" spans="1:16" x14ac:dyDescent="0.25">
      <c r="A658" s="27">
        <v>2022</v>
      </c>
      <c r="B658" s="27">
        <v>481214</v>
      </c>
      <c r="C658" s="35" t="s">
        <v>18</v>
      </c>
      <c r="D658" s="27" t="s">
        <v>1</v>
      </c>
      <c r="E658" s="36">
        <v>5465.9920000000002</v>
      </c>
      <c r="F658" s="36">
        <v>16602.810000000001</v>
      </c>
      <c r="G658" s="36">
        <v>2475.8580000000002</v>
      </c>
      <c r="H658" s="36">
        <v>9402.4280000000108</v>
      </c>
      <c r="I658" s="36">
        <v>16518.558000000001</v>
      </c>
      <c r="J658" s="36">
        <v>5078.3040000000001</v>
      </c>
      <c r="K658" s="36">
        <v>19376.042000000001</v>
      </c>
      <c r="L658" s="36">
        <v>16510.13</v>
      </c>
      <c r="M658" s="36">
        <v>14101.415999999999</v>
      </c>
      <c r="N658" s="36">
        <v>7962.9480000000003</v>
      </c>
      <c r="O658" s="36">
        <v>9737.8819999999996</v>
      </c>
      <c r="P658" s="36">
        <v>7833.8959999999997</v>
      </c>
    </row>
    <row r="659" spans="1:16" x14ac:dyDescent="0.25">
      <c r="A659" s="27">
        <v>2022</v>
      </c>
      <c r="B659" s="27">
        <v>484340</v>
      </c>
      <c r="C659" s="35" t="s">
        <v>20</v>
      </c>
      <c r="D659" s="27" t="s">
        <v>4</v>
      </c>
      <c r="E659" s="36">
        <v>53.707999999999998</v>
      </c>
      <c r="F659" s="36">
        <v>733.952</v>
      </c>
      <c r="G659" s="36">
        <v>-62.012</v>
      </c>
      <c r="H659" s="36">
        <v>148.208</v>
      </c>
      <c r="I659" s="36">
        <v>-9.1319999999999908</v>
      </c>
      <c r="J659" s="36">
        <v>503.428</v>
      </c>
      <c r="K659" s="36">
        <v>-57.295999999999999</v>
      </c>
      <c r="L659" s="36">
        <v>-25.416</v>
      </c>
      <c r="M659" s="36">
        <v>795.16</v>
      </c>
      <c r="N659" s="36">
        <v>-17.416</v>
      </c>
      <c r="O659" s="36">
        <v>711.22</v>
      </c>
      <c r="P659" s="36">
        <v>19.608000000000001</v>
      </c>
    </row>
    <row r="660" spans="1:16" x14ac:dyDescent="0.25">
      <c r="A660" s="27">
        <v>2022</v>
      </c>
      <c r="B660" s="27">
        <v>484340</v>
      </c>
      <c r="C660" s="35" t="s">
        <v>20</v>
      </c>
      <c r="D660" s="27" t="s">
        <v>2</v>
      </c>
      <c r="E660" s="36">
        <v>124.508</v>
      </c>
      <c r="F660" s="36">
        <v>965.55200000000002</v>
      </c>
      <c r="G660" s="36">
        <v>216.38800000000001</v>
      </c>
      <c r="H660" s="36">
        <v>499.80799999999999</v>
      </c>
      <c r="I660" s="36">
        <v>61.667999999999999</v>
      </c>
      <c r="J660" s="36">
        <v>713.428</v>
      </c>
      <c r="K660" s="36">
        <v>152.70400000000001</v>
      </c>
      <c r="L660" s="36">
        <v>42.984000000000002</v>
      </c>
      <c r="M660" s="36">
        <v>936.76</v>
      </c>
      <c r="N660" s="36">
        <v>50.984000000000002</v>
      </c>
      <c r="O660" s="36">
        <v>869.62</v>
      </c>
      <c r="P660" s="36">
        <v>158.80799999999999</v>
      </c>
    </row>
    <row r="661" spans="1:16" x14ac:dyDescent="0.25">
      <c r="A661" s="27">
        <v>2022</v>
      </c>
      <c r="B661" s="27">
        <v>484340</v>
      </c>
      <c r="C661" s="35" t="s">
        <v>20</v>
      </c>
      <c r="D661" s="27" t="s">
        <v>1</v>
      </c>
      <c r="E661" s="36">
        <v>252.608</v>
      </c>
      <c r="F661" s="36">
        <v>2511.5520000000001</v>
      </c>
      <c r="G661" s="36">
        <v>627.08799999999997</v>
      </c>
      <c r="H661" s="36">
        <v>1375.808</v>
      </c>
      <c r="I661" s="36">
        <v>156.768</v>
      </c>
      <c r="J661" s="36">
        <v>2076.5279999999998</v>
      </c>
      <c r="K661" s="36">
        <v>422.30399999999997</v>
      </c>
      <c r="L661" s="36">
        <v>95.983999999999995</v>
      </c>
      <c r="M661" s="36">
        <v>2527.7600000000002</v>
      </c>
      <c r="N661" s="36">
        <v>143.98400000000001</v>
      </c>
      <c r="O661" s="36">
        <v>2124.3200000000002</v>
      </c>
      <c r="P661" s="36">
        <v>431.80799999999999</v>
      </c>
    </row>
    <row r="662" spans="1:16" x14ac:dyDescent="0.25">
      <c r="A662" s="27">
        <v>2022</v>
      </c>
      <c r="B662" s="27">
        <v>495647</v>
      </c>
      <c r="C662" s="35" t="s">
        <v>18</v>
      </c>
      <c r="D662" s="27" t="s">
        <v>4</v>
      </c>
      <c r="E662" s="36">
        <v>0</v>
      </c>
      <c r="F662" s="36">
        <v>0</v>
      </c>
      <c r="G662" s="36">
        <v>696.524</v>
      </c>
      <c r="H662" s="36">
        <v>-10.807399999999999</v>
      </c>
      <c r="I662" s="36">
        <v>680.71339999999998</v>
      </c>
      <c r="J662" s="36">
        <v>174.8398</v>
      </c>
      <c r="K662" s="36">
        <v>179.09639999999999</v>
      </c>
      <c r="L662" s="36">
        <v>919.74279999999999</v>
      </c>
      <c r="M662" s="36">
        <v>319.8374</v>
      </c>
      <c r="N662" s="36">
        <v>0</v>
      </c>
      <c r="O662" s="36">
        <v>0</v>
      </c>
      <c r="P662" s="36">
        <v>0</v>
      </c>
    </row>
    <row r="663" spans="1:16" x14ac:dyDescent="0.25">
      <c r="A663" s="27">
        <v>2022</v>
      </c>
      <c r="B663" s="27">
        <v>495647</v>
      </c>
      <c r="C663" s="35" t="s">
        <v>18</v>
      </c>
      <c r="D663" s="27" t="s">
        <v>2</v>
      </c>
      <c r="E663" s="36">
        <v>0</v>
      </c>
      <c r="F663" s="36">
        <v>0</v>
      </c>
      <c r="G663" s="36">
        <v>875.17399999999998</v>
      </c>
      <c r="H663" s="36">
        <v>21.2926</v>
      </c>
      <c r="I663" s="36">
        <v>791.3134</v>
      </c>
      <c r="J663" s="36">
        <v>308.7398</v>
      </c>
      <c r="K663" s="36">
        <v>281.99639999999999</v>
      </c>
      <c r="L663" s="36">
        <v>1153.2428</v>
      </c>
      <c r="M663" s="36">
        <v>497.38740000000001</v>
      </c>
      <c r="N663" s="36">
        <v>0</v>
      </c>
      <c r="O663" s="36">
        <v>0</v>
      </c>
      <c r="P663" s="36">
        <v>0</v>
      </c>
    </row>
    <row r="664" spans="1:16" x14ac:dyDescent="0.25">
      <c r="A664" s="27">
        <v>2022</v>
      </c>
      <c r="B664" s="27">
        <v>495647</v>
      </c>
      <c r="C664" s="35" t="s">
        <v>18</v>
      </c>
      <c r="D664" s="27" t="s">
        <v>1</v>
      </c>
      <c r="E664" s="36">
        <v>0</v>
      </c>
      <c r="F664" s="36">
        <v>0</v>
      </c>
      <c r="G664" s="36">
        <v>2497.5740000000001</v>
      </c>
      <c r="H664" s="36">
        <v>51.7926</v>
      </c>
      <c r="I664" s="36">
        <v>2426.7633999999998</v>
      </c>
      <c r="J664" s="36">
        <v>1701.0898</v>
      </c>
      <c r="K664" s="36">
        <v>843.49639999999999</v>
      </c>
      <c r="L664" s="36">
        <v>3475.9427999999998</v>
      </c>
      <c r="M664" s="36">
        <v>1860.7374</v>
      </c>
      <c r="N664" s="36">
        <v>0</v>
      </c>
      <c r="O664" s="36">
        <v>0</v>
      </c>
      <c r="P664" s="36">
        <v>0</v>
      </c>
    </row>
    <row r="665" spans="1:16" x14ac:dyDescent="0.25">
      <c r="A665" s="27">
        <v>2022</v>
      </c>
      <c r="B665" s="27">
        <v>495647</v>
      </c>
      <c r="C665" s="35" t="s">
        <v>21</v>
      </c>
      <c r="D665" s="27" t="s">
        <v>4</v>
      </c>
      <c r="E665" s="36">
        <v>4317.3639999999996</v>
      </c>
      <c r="F665" s="36">
        <v>808.55520000000001</v>
      </c>
      <c r="G665" s="36">
        <v>1374.1712</v>
      </c>
      <c r="H665" s="36">
        <v>838.41319999999996</v>
      </c>
      <c r="I665" s="36">
        <v>3331.38</v>
      </c>
      <c r="J665" s="36">
        <v>841.12639999999999</v>
      </c>
      <c r="K665" s="36">
        <v>187.98840000000001</v>
      </c>
      <c r="L665" s="36">
        <v>112.2552</v>
      </c>
      <c r="M665" s="36">
        <v>318.14679999999998</v>
      </c>
      <c r="N665" s="36">
        <v>2793.0551999999998</v>
      </c>
      <c r="O665" s="36">
        <v>1921.1872000000001</v>
      </c>
      <c r="P665" s="36">
        <v>3237.1864</v>
      </c>
    </row>
    <row r="666" spans="1:16" x14ac:dyDescent="0.25">
      <c r="A666" s="27">
        <v>2022</v>
      </c>
      <c r="B666" s="27">
        <v>495647</v>
      </c>
      <c r="C666" s="35" t="s">
        <v>21</v>
      </c>
      <c r="D666" s="27" t="s">
        <v>2</v>
      </c>
      <c r="E666" s="36">
        <v>5341.3639999999996</v>
      </c>
      <c r="F666" s="36">
        <v>1578.5552</v>
      </c>
      <c r="G666" s="36">
        <v>1862.1712</v>
      </c>
      <c r="H666" s="36">
        <v>1488.4132</v>
      </c>
      <c r="I666" s="36">
        <v>3921.38</v>
      </c>
      <c r="J666" s="36">
        <v>1195.1264000000001</v>
      </c>
      <c r="K666" s="36">
        <v>543.98839999999996</v>
      </c>
      <c r="L666" s="36">
        <v>584.25519999999995</v>
      </c>
      <c r="M666" s="36">
        <v>970.14679999999998</v>
      </c>
      <c r="N666" s="36">
        <v>3325.0551999999998</v>
      </c>
      <c r="O666" s="36">
        <v>2712.1871999999998</v>
      </c>
      <c r="P666" s="36">
        <v>4033.1864</v>
      </c>
    </row>
    <row r="667" spans="1:16" x14ac:dyDescent="0.25">
      <c r="A667" s="27">
        <v>2022</v>
      </c>
      <c r="B667" s="27">
        <v>495647</v>
      </c>
      <c r="C667" s="35" t="s">
        <v>21</v>
      </c>
      <c r="D667" s="27" t="s">
        <v>1</v>
      </c>
      <c r="E667" s="36">
        <v>17211.364000000001</v>
      </c>
      <c r="F667" s="36">
        <v>5269.1552000000001</v>
      </c>
      <c r="G667" s="36">
        <v>6607.3711999999996</v>
      </c>
      <c r="H667" s="36">
        <v>4600.7132000000001</v>
      </c>
      <c r="I667" s="36">
        <v>9680.68</v>
      </c>
      <c r="J667" s="36">
        <v>3951.1264000000001</v>
      </c>
      <c r="K667" s="36">
        <v>1424.9884</v>
      </c>
      <c r="L667" s="36">
        <v>1868.8552</v>
      </c>
      <c r="M667" s="36">
        <v>3409.0468000000001</v>
      </c>
      <c r="N667" s="36">
        <v>10734.055200000001</v>
      </c>
      <c r="O667" s="36">
        <v>7434.9871999999996</v>
      </c>
      <c r="P667" s="36">
        <v>12730.4864</v>
      </c>
    </row>
    <row r="668" spans="1:16" x14ac:dyDescent="0.25">
      <c r="A668" s="27">
        <v>2022</v>
      </c>
      <c r="B668" s="27">
        <v>497086</v>
      </c>
      <c r="C668" s="35" t="s">
        <v>18</v>
      </c>
      <c r="D668" s="27" t="s">
        <v>4</v>
      </c>
      <c r="E668" s="36">
        <v>1204.8720000000001</v>
      </c>
      <c r="F668" s="36">
        <v>954.9</v>
      </c>
      <c r="G668" s="36">
        <v>987.86800000000005</v>
      </c>
      <c r="H668" s="36">
        <v>18.568000000000001</v>
      </c>
      <c r="I668" s="36">
        <v>-17.064</v>
      </c>
      <c r="J668" s="36">
        <v>46.067999999999998</v>
      </c>
      <c r="K668" s="36">
        <v>1589.82</v>
      </c>
      <c r="L668" s="36">
        <v>39.567999999999998</v>
      </c>
      <c r="M668" s="36">
        <v>27.920000000000101</v>
      </c>
      <c r="N668" s="36">
        <v>-57.515999999999998</v>
      </c>
      <c r="O668" s="36">
        <v>50.188000000000002</v>
      </c>
      <c r="P668" s="36">
        <v>-29.308</v>
      </c>
    </row>
    <row r="669" spans="1:16" x14ac:dyDescent="0.25">
      <c r="A669" s="27">
        <v>2022</v>
      </c>
      <c r="B669" s="27">
        <v>497086</v>
      </c>
      <c r="C669" s="35" t="s">
        <v>18</v>
      </c>
      <c r="D669" s="27" t="s">
        <v>2</v>
      </c>
      <c r="E669" s="36">
        <v>1485.8720000000001</v>
      </c>
      <c r="F669" s="36">
        <v>1218.3</v>
      </c>
      <c r="G669" s="36">
        <v>1317.6679999999999</v>
      </c>
      <c r="H669" s="36">
        <v>84.968000000000004</v>
      </c>
      <c r="I669" s="36">
        <v>115.736</v>
      </c>
      <c r="J669" s="36">
        <v>375.86799999999999</v>
      </c>
      <c r="K669" s="36">
        <v>2003.62</v>
      </c>
      <c r="L669" s="36">
        <v>105.968</v>
      </c>
      <c r="M669" s="36">
        <v>224.92</v>
      </c>
      <c r="N669" s="36">
        <v>6.6840000000000002</v>
      </c>
      <c r="O669" s="36">
        <v>313.58800000000002</v>
      </c>
      <c r="P669" s="36">
        <v>165.49199999999999</v>
      </c>
    </row>
    <row r="670" spans="1:16" x14ac:dyDescent="0.25">
      <c r="A670" s="27">
        <v>2022</v>
      </c>
      <c r="B670" s="27">
        <v>497086</v>
      </c>
      <c r="C670" s="35" t="s">
        <v>18</v>
      </c>
      <c r="D670" s="27" t="s">
        <v>1</v>
      </c>
      <c r="E670" s="36">
        <v>3722.672</v>
      </c>
      <c r="F670" s="36">
        <v>2959.6</v>
      </c>
      <c r="G670" s="36">
        <v>3281.1680000000001</v>
      </c>
      <c r="H670" s="36">
        <v>255.96799999999999</v>
      </c>
      <c r="I670" s="36">
        <v>268.73599999999999</v>
      </c>
      <c r="J670" s="36">
        <v>962.76800000000003</v>
      </c>
      <c r="K670" s="36">
        <v>5915.92</v>
      </c>
      <c r="L670" s="36">
        <v>271.96800000000002</v>
      </c>
      <c r="M670" s="36">
        <v>767.92</v>
      </c>
      <c r="N670" s="36">
        <v>14.384</v>
      </c>
      <c r="O670" s="36">
        <v>782.28800000000001</v>
      </c>
      <c r="P670" s="36">
        <v>412.59199999999998</v>
      </c>
    </row>
    <row r="671" spans="1:16" x14ac:dyDescent="0.25">
      <c r="A671" s="27">
        <v>2022</v>
      </c>
      <c r="B671" s="27">
        <v>499295</v>
      </c>
      <c r="C671" s="35" t="s">
        <v>20</v>
      </c>
      <c r="D671" s="27" t="s">
        <v>4</v>
      </c>
      <c r="E671" s="36">
        <v>2334.2849999999999</v>
      </c>
      <c r="F671" s="36">
        <v>5262.2049999999999</v>
      </c>
      <c r="G671" s="36">
        <v>2053.3939999999998</v>
      </c>
      <c r="H671" s="36">
        <v>1686.2170000000001</v>
      </c>
      <c r="I671" s="36">
        <v>1012.33</v>
      </c>
      <c r="J671" s="36">
        <v>1519.7929999999999</v>
      </c>
      <c r="K671" s="36">
        <v>2565.4870000000001</v>
      </c>
      <c r="L671" s="36">
        <v>3488.3980000000001</v>
      </c>
      <c r="M671" s="36">
        <v>2867.17</v>
      </c>
      <c r="N671" s="36">
        <v>3262.3</v>
      </c>
      <c r="O671" s="36">
        <v>2266.694</v>
      </c>
      <c r="P671" s="36">
        <v>4537.0360000000001</v>
      </c>
    </row>
    <row r="672" spans="1:16" x14ac:dyDescent="0.25">
      <c r="A672" s="27">
        <v>2022</v>
      </c>
      <c r="B672" s="27">
        <v>499295</v>
      </c>
      <c r="C672" s="35" t="s">
        <v>20</v>
      </c>
      <c r="D672" s="27" t="s">
        <v>2</v>
      </c>
      <c r="E672" s="36">
        <v>2853.8850000000002</v>
      </c>
      <c r="F672" s="36">
        <v>6200.6049999999996</v>
      </c>
      <c r="G672" s="36">
        <v>2818.9940000000001</v>
      </c>
      <c r="H672" s="36">
        <v>2418.2170000000001</v>
      </c>
      <c r="I672" s="36">
        <v>1673.53</v>
      </c>
      <c r="J672" s="36">
        <v>2041.7929999999999</v>
      </c>
      <c r="K672" s="36">
        <v>3206.2869999999998</v>
      </c>
      <c r="L672" s="36">
        <v>4339.1980000000003</v>
      </c>
      <c r="M672" s="36">
        <v>3847.57</v>
      </c>
      <c r="N672" s="36">
        <v>4397.5</v>
      </c>
      <c r="O672" s="36">
        <v>3100.694</v>
      </c>
      <c r="P672" s="36">
        <v>5134.6360000000004</v>
      </c>
    </row>
    <row r="673" spans="1:16" x14ac:dyDescent="0.25">
      <c r="A673" s="27">
        <v>2022</v>
      </c>
      <c r="B673" s="27">
        <v>499295</v>
      </c>
      <c r="C673" s="35" t="s">
        <v>21</v>
      </c>
      <c r="D673" s="27" t="s">
        <v>4</v>
      </c>
      <c r="E673" s="36">
        <v>3963.6480000000001</v>
      </c>
      <c r="F673" s="36">
        <v>6931.8540000000003</v>
      </c>
      <c r="G673" s="36">
        <v>6456.3819999999996</v>
      </c>
      <c r="H673" s="36">
        <v>7512.7659999999996</v>
      </c>
      <c r="I673" s="36">
        <v>9597.0570000000007</v>
      </c>
      <c r="J673" s="36">
        <v>6582.9489999999996</v>
      </c>
      <c r="K673" s="36">
        <v>9420.7749999999996</v>
      </c>
      <c r="L673" s="36">
        <v>4741.3890000000001</v>
      </c>
      <c r="M673" s="36">
        <v>7610.14</v>
      </c>
      <c r="N673" s="36">
        <v>10044.349</v>
      </c>
      <c r="O673" s="36">
        <v>9198.0780000000104</v>
      </c>
      <c r="P673" s="36">
        <v>10307.704</v>
      </c>
    </row>
    <row r="674" spans="1:16" x14ac:dyDescent="0.25">
      <c r="A674" s="27">
        <v>2022</v>
      </c>
      <c r="B674" s="27">
        <v>499295</v>
      </c>
      <c r="C674" s="35" t="s">
        <v>21</v>
      </c>
      <c r="D674" s="27" t="s">
        <v>2</v>
      </c>
      <c r="E674" s="36">
        <v>4993.6480000000001</v>
      </c>
      <c r="F674" s="36">
        <v>8284.8539999999994</v>
      </c>
      <c r="G674" s="36">
        <v>7790.3819999999996</v>
      </c>
      <c r="H674" s="36">
        <v>8790.7659999999996</v>
      </c>
      <c r="I674" s="36">
        <v>10805.057000000001</v>
      </c>
      <c r="J674" s="36">
        <v>7778.9489999999996</v>
      </c>
      <c r="K674" s="36">
        <v>10656.775</v>
      </c>
      <c r="L674" s="36">
        <v>6014.3890000000001</v>
      </c>
      <c r="M674" s="36">
        <v>8972.14</v>
      </c>
      <c r="N674" s="36">
        <v>11473.349</v>
      </c>
      <c r="O674" s="36">
        <v>10352.078</v>
      </c>
      <c r="P674" s="36">
        <v>11642.704</v>
      </c>
    </row>
    <row r="675" spans="1:16" x14ac:dyDescent="0.25">
      <c r="A675" s="27">
        <v>2022</v>
      </c>
      <c r="B675" s="27">
        <v>499295</v>
      </c>
      <c r="C675" s="35" t="s">
        <v>20</v>
      </c>
      <c r="D675" s="27" t="s">
        <v>1</v>
      </c>
      <c r="E675" s="36">
        <v>12836.785</v>
      </c>
      <c r="F675" s="36">
        <v>29180.904999999999</v>
      </c>
      <c r="G675" s="36">
        <v>11978.694</v>
      </c>
      <c r="H675" s="36">
        <v>12273.416999999999</v>
      </c>
      <c r="I675" s="36">
        <v>7694.83</v>
      </c>
      <c r="J675" s="36">
        <v>9784.5930000000008</v>
      </c>
      <c r="K675" s="36">
        <v>21358.987000000001</v>
      </c>
      <c r="L675" s="36">
        <v>26294.398000000001</v>
      </c>
      <c r="M675" s="36">
        <v>16733.47</v>
      </c>
      <c r="N675" s="36">
        <v>22263.8</v>
      </c>
      <c r="O675" s="36">
        <v>13053.794</v>
      </c>
      <c r="P675" s="36">
        <v>20342.036</v>
      </c>
    </row>
    <row r="676" spans="1:16" x14ac:dyDescent="0.25">
      <c r="A676" s="27">
        <v>2022</v>
      </c>
      <c r="B676" s="27">
        <v>499295</v>
      </c>
      <c r="C676" s="35" t="s">
        <v>21</v>
      </c>
      <c r="D676" s="27" t="s">
        <v>1</v>
      </c>
      <c r="E676" s="36">
        <v>20874.047999999999</v>
      </c>
      <c r="F676" s="36">
        <v>48648.053999999996</v>
      </c>
      <c r="G676" s="36">
        <v>42121.482000000004</v>
      </c>
      <c r="H676" s="36">
        <v>39820.065999999999</v>
      </c>
      <c r="I676" s="36">
        <v>62939.357000000004</v>
      </c>
      <c r="J676" s="36">
        <v>32131.749</v>
      </c>
      <c r="K676" s="36">
        <v>52067.275000000001</v>
      </c>
      <c r="L676" s="36">
        <v>33865.688999999998</v>
      </c>
      <c r="M676" s="36">
        <v>40778.14</v>
      </c>
      <c r="N676" s="36">
        <v>59915.349000000002</v>
      </c>
      <c r="O676" s="36">
        <v>54394.678</v>
      </c>
      <c r="P676" s="36">
        <v>55770.103999999999</v>
      </c>
    </row>
    <row r="677" spans="1:16" x14ac:dyDescent="0.25">
      <c r="A677" s="27">
        <v>2022</v>
      </c>
      <c r="B677" s="27">
        <v>504704</v>
      </c>
      <c r="C677" s="35" t="s">
        <v>23</v>
      </c>
      <c r="D677" s="27" t="s">
        <v>4</v>
      </c>
      <c r="E677" s="36">
        <v>252.3</v>
      </c>
      <c r="F677" s="36">
        <v>53.819999999999901</v>
      </c>
      <c r="G677" s="36">
        <v>-61.340000000000103</v>
      </c>
      <c r="H677" s="36">
        <v>480.44</v>
      </c>
      <c r="I677" s="36">
        <v>1705.18</v>
      </c>
      <c r="J677" s="36">
        <v>341</v>
      </c>
      <c r="K677" s="36">
        <v>-236.28</v>
      </c>
      <c r="L677" s="36">
        <v>229.02</v>
      </c>
      <c r="M677" s="36">
        <v>-129.18</v>
      </c>
      <c r="N677" s="36">
        <v>214.48</v>
      </c>
      <c r="O677" s="36">
        <v>1672.5599999999899</v>
      </c>
      <c r="P677" s="36">
        <v>254.46</v>
      </c>
    </row>
    <row r="678" spans="1:16" x14ac:dyDescent="0.25">
      <c r="A678" s="27">
        <v>2022</v>
      </c>
      <c r="B678" s="27">
        <v>504704</v>
      </c>
      <c r="C678" s="35" t="s">
        <v>23</v>
      </c>
      <c r="D678" s="27" t="s">
        <v>2</v>
      </c>
      <c r="E678" s="36">
        <v>1107.3</v>
      </c>
      <c r="F678" s="36">
        <v>818.82</v>
      </c>
      <c r="G678" s="36">
        <v>321.16000000000003</v>
      </c>
      <c r="H678" s="36">
        <v>1395.44</v>
      </c>
      <c r="I678" s="36">
        <v>2382.6799999999998</v>
      </c>
      <c r="J678" s="36">
        <v>965.99999999999898</v>
      </c>
      <c r="K678" s="36">
        <v>138.72</v>
      </c>
      <c r="L678" s="36">
        <v>694.02</v>
      </c>
      <c r="M678" s="36">
        <v>423.32</v>
      </c>
      <c r="N678" s="36">
        <v>671.98</v>
      </c>
      <c r="O678" s="36">
        <v>2420.0999999999899</v>
      </c>
      <c r="P678" s="36">
        <v>956.98</v>
      </c>
    </row>
    <row r="679" spans="1:16" x14ac:dyDescent="0.25">
      <c r="A679" s="27">
        <v>2022</v>
      </c>
      <c r="B679" s="27">
        <v>504704</v>
      </c>
      <c r="C679" s="35" t="s">
        <v>23</v>
      </c>
      <c r="D679" s="27" t="s">
        <v>1</v>
      </c>
      <c r="E679" s="36">
        <v>6643.8</v>
      </c>
      <c r="F679" s="36">
        <v>4912.92</v>
      </c>
      <c r="G679" s="36">
        <v>1926.96</v>
      </c>
      <c r="H679" s="36">
        <v>8372.64</v>
      </c>
      <c r="I679" s="36">
        <v>14296.08</v>
      </c>
      <c r="J679" s="36">
        <v>5796</v>
      </c>
      <c r="K679" s="36">
        <v>832.32</v>
      </c>
      <c r="L679" s="36">
        <v>4164.12</v>
      </c>
      <c r="M679" s="36">
        <v>2539.92</v>
      </c>
      <c r="N679" s="36">
        <v>4031.88</v>
      </c>
      <c r="O679" s="36">
        <v>14520.6</v>
      </c>
      <c r="P679" s="36">
        <v>5741.88</v>
      </c>
    </row>
    <row r="680" spans="1:16" x14ac:dyDescent="0.25">
      <c r="A680" s="27">
        <v>2022</v>
      </c>
      <c r="B680" s="27">
        <v>504855</v>
      </c>
      <c r="C680" s="35" t="s">
        <v>22</v>
      </c>
      <c r="D680" s="27" t="s">
        <v>4</v>
      </c>
      <c r="E680" s="36">
        <v>501.29599999999999</v>
      </c>
      <c r="F680" s="36">
        <v>193.464</v>
      </c>
      <c r="G680" s="36">
        <v>658.08199999999999</v>
      </c>
      <c r="H680" s="36">
        <v>394.34800000000001</v>
      </c>
      <c r="I680" s="36">
        <v>63.659999999999897</v>
      </c>
      <c r="J680" s="36">
        <v>263.82</v>
      </c>
      <c r="K680" s="36">
        <v>363.928</v>
      </c>
      <c r="L680" s="36">
        <v>1572.7180000000001</v>
      </c>
      <c r="M680" s="36">
        <v>449.39400000000001</v>
      </c>
      <c r="N680" s="36">
        <v>-9.1520000000001005</v>
      </c>
      <c r="O680" s="36">
        <v>-109.15600000000001</v>
      </c>
      <c r="P680" s="36">
        <v>2681.0160000000001</v>
      </c>
    </row>
    <row r="681" spans="1:16" x14ac:dyDescent="0.25">
      <c r="A681" s="27">
        <v>2022</v>
      </c>
      <c r="B681" s="27">
        <v>504855</v>
      </c>
      <c r="C681" s="35" t="s">
        <v>22</v>
      </c>
      <c r="D681" s="27" t="s">
        <v>2</v>
      </c>
      <c r="E681" s="36">
        <v>783.39599999999996</v>
      </c>
      <c r="F681" s="36">
        <v>465.66399999999999</v>
      </c>
      <c r="G681" s="36">
        <v>998.88199999999995</v>
      </c>
      <c r="H681" s="36">
        <v>595.74800000000005</v>
      </c>
      <c r="I681" s="36">
        <v>198.66</v>
      </c>
      <c r="J681" s="36">
        <v>460.82</v>
      </c>
      <c r="K681" s="36">
        <v>648.22799999999995</v>
      </c>
      <c r="L681" s="36">
        <v>1968.9179999999999</v>
      </c>
      <c r="M681" s="36">
        <v>849.99400000000003</v>
      </c>
      <c r="N681" s="36">
        <v>258.64800000000002</v>
      </c>
      <c r="O681" s="36">
        <v>83.444000000000003</v>
      </c>
      <c r="P681" s="36">
        <v>3028.4160000000002</v>
      </c>
    </row>
    <row r="682" spans="1:16" x14ac:dyDescent="0.25">
      <c r="A682" s="27">
        <v>2022</v>
      </c>
      <c r="B682" s="27">
        <v>504855</v>
      </c>
      <c r="C682" s="35" t="s">
        <v>22</v>
      </c>
      <c r="D682" s="27" t="s">
        <v>1</v>
      </c>
      <c r="E682" s="36">
        <v>3215.2959999999998</v>
      </c>
      <c r="F682" s="36">
        <v>1969.4639999999999</v>
      </c>
      <c r="G682" s="36">
        <v>3328.6819999999998</v>
      </c>
      <c r="H682" s="36">
        <v>1875.748</v>
      </c>
      <c r="I682" s="36">
        <v>618.66</v>
      </c>
      <c r="J682" s="36">
        <v>2074.52</v>
      </c>
      <c r="K682" s="36">
        <v>2267.328</v>
      </c>
      <c r="L682" s="36">
        <v>6833.9179999999997</v>
      </c>
      <c r="M682" s="36">
        <v>2849.9940000000001</v>
      </c>
      <c r="N682" s="36">
        <v>1846.348</v>
      </c>
      <c r="O682" s="36">
        <v>387.74400000000003</v>
      </c>
      <c r="P682" s="36">
        <v>8695.3160000000007</v>
      </c>
    </row>
    <row r="683" spans="1:16" x14ac:dyDescent="0.25">
      <c r="A683" s="27">
        <v>2022</v>
      </c>
      <c r="B683" s="27">
        <v>507312</v>
      </c>
      <c r="C683" s="35" t="s">
        <v>23</v>
      </c>
      <c r="D683" s="27" t="s">
        <v>4</v>
      </c>
      <c r="E683" s="36">
        <v>0</v>
      </c>
      <c r="F683" s="36">
        <v>0</v>
      </c>
      <c r="G683" s="36">
        <v>328.49200000000002</v>
      </c>
      <c r="H683" s="36">
        <v>1326.144</v>
      </c>
      <c r="I683" s="36">
        <v>1838.972</v>
      </c>
      <c r="J683" s="36">
        <v>-82.995999999999995</v>
      </c>
      <c r="K683" s="36">
        <v>-140.196</v>
      </c>
      <c r="L683" s="36">
        <v>-65.415999999999997</v>
      </c>
      <c r="M683" s="36">
        <v>-108.848</v>
      </c>
      <c r="N683" s="36">
        <v>818.5</v>
      </c>
      <c r="O683" s="36">
        <v>-12.096</v>
      </c>
      <c r="P683" s="36">
        <v>-30.808</v>
      </c>
    </row>
    <row r="684" spans="1:16" x14ac:dyDescent="0.25">
      <c r="A684" s="27">
        <v>2022</v>
      </c>
      <c r="B684" s="27">
        <v>507312</v>
      </c>
      <c r="C684" s="35" t="s">
        <v>23</v>
      </c>
      <c r="D684" s="27" t="s">
        <v>2</v>
      </c>
      <c r="E684" s="36">
        <v>0</v>
      </c>
      <c r="F684" s="36">
        <v>0</v>
      </c>
      <c r="G684" s="36">
        <v>618.49199999999996</v>
      </c>
      <c r="H684" s="36">
        <v>1938.644</v>
      </c>
      <c r="I684" s="36">
        <v>2305.232</v>
      </c>
      <c r="J684" s="36">
        <v>282.00400000000002</v>
      </c>
      <c r="K684" s="36">
        <v>84.804000000000002</v>
      </c>
      <c r="L684" s="36">
        <v>7.0839999999999996</v>
      </c>
      <c r="M684" s="36">
        <v>108.652</v>
      </c>
      <c r="N684" s="36">
        <v>1116</v>
      </c>
      <c r="O684" s="36">
        <v>212.904</v>
      </c>
      <c r="P684" s="36">
        <v>119.19199999999999</v>
      </c>
    </row>
    <row r="685" spans="1:16" x14ac:dyDescent="0.25">
      <c r="A685" s="27">
        <v>2022</v>
      </c>
      <c r="B685" s="27">
        <v>507312</v>
      </c>
      <c r="C685" s="35" t="s">
        <v>23</v>
      </c>
      <c r="D685" s="27" t="s">
        <v>1</v>
      </c>
      <c r="E685" s="36">
        <v>0</v>
      </c>
      <c r="F685" s="36">
        <v>0</v>
      </c>
      <c r="G685" s="36">
        <v>1374.192</v>
      </c>
      <c r="H685" s="36">
        <v>5702.9440000000004</v>
      </c>
      <c r="I685" s="36">
        <v>5848.4319999999998</v>
      </c>
      <c r="J685" s="36">
        <v>671.904</v>
      </c>
      <c r="K685" s="36">
        <v>180.70400000000001</v>
      </c>
      <c r="L685" s="36">
        <v>15.984</v>
      </c>
      <c r="M685" s="36">
        <v>238.352</v>
      </c>
      <c r="N685" s="36">
        <v>2943.6</v>
      </c>
      <c r="O685" s="36">
        <v>531.10400000000004</v>
      </c>
      <c r="P685" s="36">
        <v>346.99200000000002</v>
      </c>
    </row>
    <row r="686" spans="1:16" x14ac:dyDescent="0.25">
      <c r="A686" s="27">
        <v>2022</v>
      </c>
      <c r="B686" s="27">
        <v>510508</v>
      </c>
      <c r="C686" s="35" t="s">
        <v>23</v>
      </c>
      <c r="D686" s="27" t="s">
        <v>4</v>
      </c>
      <c r="E686" s="36">
        <v>214.09200000000001</v>
      </c>
      <c r="F686" s="36">
        <v>0</v>
      </c>
      <c r="G686" s="36">
        <v>24.31</v>
      </c>
      <c r="H686" s="36">
        <v>0</v>
      </c>
      <c r="I686" s="36">
        <v>14.734</v>
      </c>
      <c r="J686" s="36">
        <v>0</v>
      </c>
      <c r="K686" s="36">
        <v>0</v>
      </c>
      <c r="L686" s="36">
        <v>55.218000000000004</v>
      </c>
      <c r="M686" s="36">
        <v>-9.46600000000001</v>
      </c>
      <c r="N686" s="36">
        <v>0</v>
      </c>
      <c r="O686" s="36">
        <v>0</v>
      </c>
      <c r="P686" s="36">
        <v>0</v>
      </c>
    </row>
    <row r="687" spans="1:16" x14ac:dyDescent="0.25">
      <c r="A687" s="27">
        <v>2022</v>
      </c>
      <c r="B687" s="27">
        <v>510508</v>
      </c>
      <c r="C687" s="35" t="s">
        <v>23</v>
      </c>
      <c r="D687" s="27" t="s">
        <v>2</v>
      </c>
      <c r="E687" s="36">
        <v>262.22199999999998</v>
      </c>
      <c r="F687" s="36">
        <v>0</v>
      </c>
      <c r="G687" s="36">
        <v>63.06</v>
      </c>
      <c r="H687" s="36">
        <v>0</v>
      </c>
      <c r="I687" s="36">
        <v>50.984000000000002</v>
      </c>
      <c r="J687" s="36">
        <v>0</v>
      </c>
      <c r="K687" s="36">
        <v>0</v>
      </c>
      <c r="L687" s="36">
        <v>93.968000000000004</v>
      </c>
      <c r="M687" s="36">
        <v>28.033999999999999</v>
      </c>
      <c r="N687" s="36">
        <v>0</v>
      </c>
      <c r="O687" s="36">
        <v>0</v>
      </c>
      <c r="P687" s="36">
        <v>0</v>
      </c>
    </row>
    <row r="688" spans="1:16" x14ac:dyDescent="0.25">
      <c r="A688" s="27">
        <v>2022</v>
      </c>
      <c r="B688" s="27">
        <v>510508</v>
      </c>
      <c r="C688" s="35" t="s">
        <v>23</v>
      </c>
      <c r="D688" s="27" t="s">
        <v>1</v>
      </c>
      <c r="E688" s="36">
        <v>830.27200000000005</v>
      </c>
      <c r="F688" s="36">
        <v>0</v>
      </c>
      <c r="G688" s="36">
        <v>177.56</v>
      </c>
      <c r="H688" s="36">
        <v>0</v>
      </c>
      <c r="I688" s="36">
        <v>143.98400000000001</v>
      </c>
      <c r="J688" s="36">
        <v>0</v>
      </c>
      <c r="K688" s="36">
        <v>0</v>
      </c>
      <c r="L688" s="36">
        <v>247.96799999999999</v>
      </c>
      <c r="M688" s="36">
        <v>72.784000000000006</v>
      </c>
      <c r="N688" s="36">
        <v>0</v>
      </c>
      <c r="O688" s="36">
        <v>0</v>
      </c>
      <c r="P688" s="36">
        <v>0</v>
      </c>
    </row>
    <row r="689" spans="1:16" x14ac:dyDescent="0.25">
      <c r="A689" s="27">
        <v>2022</v>
      </c>
      <c r="B689" s="27">
        <v>519375</v>
      </c>
      <c r="C689" s="35" t="s">
        <v>21</v>
      </c>
      <c r="D689" s="27" t="s">
        <v>4</v>
      </c>
      <c r="E689" s="36">
        <v>757.29679999999996</v>
      </c>
      <c r="F689" s="36">
        <v>331.53280000000001</v>
      </c>
      <c r="G689" s="36">
        <v>-115.834</v>
      </c>
      <c r="H689" s="36">
        <v>-26.944400000000002</v>
      </c>
      <c r="I689" s="36">
        <v>434.358</v>
      </c>
      <c r="J689" s="36">
        <v>115.4588</v>
      </c>
      <c r="K689" s="36">
        <v>925.52639999999997</v>
      </c>
      <c r="L689" s="36">
        <v>212.57679999999999</v>
      </c>
      <c r="M689" s="36">
        <v>958.10519999999997</v>
      </c>
      <c r="N689" s="36">
        <v>-113.6236</v>
      </c>
      <c r="O689" s="36">
        <v>-76.419200000000004</v>
      </c>
      <c r="P689" s="36">
        <v>-89.828800000000001</v>
      </c>
    </row>
    <row r="690" spans="1:16" x14ac:dyDescent="0.25">
      <c r="A690" s="27">
        <v>2022</v>
      </c>
      <c r="B690" s="27">
        <v>519375</v>
      </c>
      <c r="C690" s="35" t="s">
        <v>21</v>
      </c>
      <c r="D690" s="27" t="s">
        <v>2</v>
      </c>
      <c r="E690" s="36">
        <v>1051.2968000000001</v>
      </c>
      <c r="F690" s="36">
        <v>509.53280000000001</v>
      </c>
      <c r="G690" s="36">
        <v>118.166</v>
      </c>
      <c r="H690" s="36">
        <v>91.055599999999998</v>
      </c>
      <c r="I690" s="36">
        <v>614.35799999999995</v>
      </c>
      <c r="J690" s="36">
        <v>415.4588</v>
      </c>
      <c r="K690" s="36">
        <v>1159.5264</v>
      </c>
      <c r="L690" s="36">
        <v>467.57679999999999</v>
      </c>
      <c r="M690" s="36">
        <v>1211.1052</v>
      </c>
      <c r="N690" s="36">
        <v>180.37639999999999</v>
      </c>
      <c r="O690" s="36">
        <v>99.580799999999996</v>
      </c>
      <c r="P690" s="36">
        <v>146.1712</v>
      </c>
    </row>
    <row r="691" spans="1:16" x14ac:dyDescent="0.25">
      <c r="A691" s="27">
        <v>2022</v>
      </c>
      <c r="B691" s="27">
        <v>519375</v>
      </c>
      <c r="C691" s="35" t="s">
        <v>21</v>
      </c>
      <c r="D691" s="27" t="s">
        <v>1</v>
      </c>
      <c r="E691" s="36">
        <v>3196.2968000000001</v>
      </c>
      <c r="F691" s="36">
        <v>1639.6328000000001</v>
      </c>
      <c r="G691" s="36">
        <v>396.56599999999997</v>
      </c>
      <c r="H691" s="36">
        <v>221.9556</v>
      </c>
      <c r="I691" s="36">
        <v>1880.8579999999999</v>
      </c>
      <c r="J691" s="36">
        <v>2668.1588000000002</v>
      </c>
      <c r="K691" s="36">
        <v>4217.5263999999997</v>
      </c>
      <c r="L691" s="36">
        <v>1732.5768</v>
      </c>
      <c r="M691" s="36">
        <v>3265.6052</v>
      </c>
      <c r="N691" s="36">
        <v>497.1764</v>
      </c>
      <c r="O691" s="36">
        <v>292.98079999999999</v>
      </c>
      <c r="P691" s="36">
        <v>380.27120000000002</v>
      </c>
    </row>
    <row r="692" spans="1:16" x14ac:dyDescent="0.25">
      <c r="A692" s="27">
        <v>2022</v>
      </c>
      <c r="B692" s="27">
        <v>521200</v>
      </c>
      <c r="C692" s="35" t="s">
        <v>21</v>
      </c>
      <c r="D692" s="27" t="s">
        <v>4</v>
      </c>
      <c r="E692" s="36">
        <v>104.54640000000001</v>
      </c>
      <c r="F692" s="36">
        <v>96.509599999999907</v>
      </c>
      <c r="G692" s="36">
        <v>1980.1016</v>
      </c>
      <c r="H692" s="36">
        <v>318.6352</v>
      </c>
      <c r="I692" s="36">
        <v>43.448</v>
      </c>
      <c r="J692" s="36">
        <v>7.7279999999999802</v>
      </c>
      <c r="K692" s="36">
        <v>36.742400000000004</v>
      </c>
      <c r="L692" s="36">
        <v>-52.5944</v>
      </c>
      <c r="M692" s="36">
        <v>820.32320000000004</v>
      </c>
      <c r="N692" s="36">
        <v>-66.072800000000001</v>
      </c>
      <c r="O692" s="36">
        <v>-133.8792</v>
      </c>
      <c r="P692" s="36">
        <v>838.37919999999997</v>
      </c>
    </row>
    <row r="693" spans="1:16" x14ac:dyDescent="0.25">
      <c r="A693" s="27">
        <v>2022</v>
      </c>
      <c r="B693" s="27">
        <v>521200</v>
      </c>
      <c r="C693" s="35" t="s">
        <v>21</v>
      </c>
      <c r="D693" s="27" t="s">
        <v>2</v>
      </c>
      <c r="E693" s="36">
        <v>338.54640000000001</v>
      </c>
      <c r="F693" s="36">
        <v>394.50959999999998</v>
      </c>
      <c r="G693" s="36">
        <v>2332.1016</v>
      </c>
      <c r="H693" s="36">
        <v>610.63520000000005</v>
      </c>
      <c r="I693" s="36">
        <v>163.44800000000001</v>
      </c>
      <c r="J693" s="36">
        <v>127.72799999999999</v>
      </c>
      <c r="K693" s="36">
        <v>152.7424</v>
      </c>
      <c r="L693" s="36">
        <v>5.4055999999999997</v>
      </c>
      <c r="M693" s="36">
        <v>1112.3232</v>
      </c>
      <c r="N693" s="36">
        <v>227.9272</v>
      </c>
      <c r="O693" s="36">
        <v>104.1208</v>
      </c>
      <c r="P693" s="36">
        <v>898.37919999999997</v>
      </c>
    </row>
    <row r="694" spans="1:16" x14ac:dyDescent="0.25">
      <c r="A694" s="27">
        <v>2022</v>
      </c>
      <c r="B694" s="27">
        <v>521200</v>
      </c>
      <c r="C694" s="35" t="s">
        <v>21</v>
      </c>
      <c r="D694" s="27" t="s">
        <v>1</v>
      </c>
      <c r="E694" s="36">
        <v>1105.6464000000001</v>
      </c>
      <c r="F694" s="36">
        <v>1354.8096</v>
      </c>
      <c r="G694" s="36">
        <v>7425.2016000000003</v>
      </c>
      <c r="H694" s="36">
        <v>1867.4351999999999</v>
      </c>
      <c r="I694" s="36">
        <v>443.44799999999998</v>
      </c>
      <c r="J694" s="36">
        <v>388.72800000000001</v>
      </c>
      <c r="K694" s="36">
        <v>460.74239999999998</v>
      </c>
      <c r="L694" s="36">
        <v>11.505599999999999</v>
      </c>
      <c r="M694" s="36">
        <v>3440.9232000000002</v>
      </c>
      <c r="N694" s="36">
        <v>647.82719999999995</v>
      </c>
      <c r="O694" s="36">
        <v>470.62079999999997</v>
      </c>
      <c r="P694" s="36">
        <v>3910.5792000000001</v>
      </c>
    </row>
    <row r="695" spans="1:16" x14ac:dyDescent="0.25">
      <c r="A695" s="27">
        <v>2022</v>
      </c>
      <c r="B695" s="27">
        <v>522997</v>
      </c>
      <c r="C695" s="35" t="s">
        <v>22</v>
      </c>
      <c r="D695" s="27" t="s">
        <v>4</v>
      </c>
      <c r="E695" s="36">
        <v>-40.4</v>
      </c>
      <c r="F695" s="36">
        <v>61.76</v>
      </c>
      <c r="G695" s="36">
        <v>0</v>
      </c>
      <c r="H695" s="36">
        <v>0</v>
      </c>
      <c r="I695" s="36">
        <v>0</v>
      </c>
      <c r="J695" s="36">
        <v>-13.04</v>
      </c>
      <c r="K695" s="36">
        <v>-25.6</v>
      </c>
      <c r="L695" s="36">
        <v>-33.200000000000003</v>
      </c>
      <c r="M695" s="36">
        <v>-52.12</v>
      </c>
      <c r="N695" s="36">
        <v>-73.400000000000006</v>
      </c>
      <c r="O695" s="36">
        <v>-36.26</v>
      </c>
      <c r="P695" s="36">
        <v>-92.6</v>
      </c>
    </row>
    <row r="696" spans="1:16" x14ac:dyDescent="0.25">
      <c r="A696" s="27">
        <v>2022</v>
      </c>
      <c r="B696" s="27">
        <v>522997</v>
      </c>
      <c r="C696" s="35" t="s">
        <v>22</v>
      </c>
      <c r="D696" s="27" t="s">
        <v>2</v>
      </c>
      <c r="E696" s="36">
        <v>26</v>
      </c>
      <c r="F696" s="36">
        <v>194.56</v>
      </c>
      <c r="G696" s="36">
        <v>0</v>
      </c>
      <c r="H696" s="36">
        <v>0</v>
      </c>
      <c r="I696" s="36">
        <v>0</v>
      </c>
      <c r="J696" s="36">
        <v>200.46</v>
      </c>
      <c r="K696" s="36">
        <v>43</v>
      </c>
      <c r="L696" s="36">
        <v>33.200000000000003</v>
      </c>
      <c r="M696" s="36">
        <v>16.48</v>
      </c>
      <c r="N696" s="36">
        <v>57.2</v>
      </c>
      <c r="O696" s="36">
        <v>32.340000000000003</v>
      </c>
      <c r="P696" s="36">
        <v>40.200000000000003</v>
      </c>
    </row>
    <row r="697" spans="1:16" x14ac:dyDescent="0.25">
      <c r="A697" s="27">
        <v>2022</v>
      </c>
      <c r="B697" s="27">
        <v>522997</v>
      </c>
      <c r="C697" s="35" t="s">
        <v>22</v>
      </c>
      <c r="D697" s="27" t="s">
        <v>1</v>
      </c>
      <c r="E697" s="36">
        <v>156</v>
      </c>
      <c r="F697" s="36">
        <v>1167.3599999999999</v>
      </c>
      <c r="G697" s="36">
        <v>0</v>
      </c>
      <c r="H697" s="36">
        <v>0</v>
      </c>
      <c r="I697" s="36">
        <v>0</v>
      </c>
      <c r="J697" s="36">
        <v>1202.76</v>
      </c>
      <c r="K697" s="36">
        <v>258</v>
      </c>
      <c r="L697" s="36">
        <v>199.2</v>
      </c>
      <c r="M697" s="36">
        <v>98.88</v>
      </c>
      <c r="N697" s="36">
        <v>343.2</v>
      </c>
      <c r="O697" s="36">
        <v>194.04</v>
      </c>
      <c r="P697" s="36">
        <v>241.2</v>
      </c>
    </row>
    <row r="698" spans="1:16" x14ac:dyDescent="0.25">
      <c r="A698" s="27">
        <v>2022</v>
      </c>
      <c r="B698" s="27">
        <v>529212</v>
      </c>
      <c r="C698" s="35" t="s">
        <v>20</v>
      </c>
      <c r="D698" s="27" t="s">
        <v>4</v>
      </c>
      <c r="E698" s="36">
        <v>356.26960000000003</v>
      </c>
      <c r="F698" s="36">
        <v>200.9554</v>
      </c>
      <c r="G698" s="36">
        <v>1714.5175999999999</v>
      </c>
      <c r="H698" s="36">
        <v>79.469799999999907</v>
      </c>
      <c r="I698" s="36">
        <v>0</v>
      </c>
      <c r="J698" s="36">
        <v>0</v>
      </c>
      <c r="K698" s="36">
        <v>0</v>
      </c>
      <c r="L698" s="36">
        <v>0</v>
      </c>
      <c r="M698" s="36">
        <v>0</v>
      </c>
      <c r="N698" s="36">
        <v>0</v>
      </c>
      <c r="O698" s="36">
        <v>0</v>
      </c>
      <c r="P698" s="36">
        <v>0</v>
      </c>
    </row>
    <row r="699" spans="1:16" x14ac:dyDescent="0.25">
      <c r="A699" s="27">
        <v>2022</v>
      </c>
      <c r="B699" s="27">
        <v>529212</v>
      </c>
      <c r="C699" s="35" t="s">
        <v>20</v>
      </c>
      <c r="D699" s="27" t="s">
        <v>2</v>
      </c>
      <c r="E699" s="36">
        <v>665.86959999999999</v>
      </c>
      <c r="F699" s="36">
        <v>422.9554</v>
      </c>
      <c r="G699" s="36">
        <v>2029.5175999999999</v>
      </c>
      <c r="H699" s="36">
        <v>338.06979999999999</v>
      </c>
      <c r="I699" s="36">
        <v>0</v>
      </c>
      <c r="J699" s="36">
        <v>0</v>
      </c>
      <c r="K699" s="36">
        <v>0</v>
      </c>
      <c r="L699" s="36">
        <v>0</v>
      </c>
      <c r="M699" s="36">
        <v>0</v>
      </c>
      <c r="N699" s="36">
        <v>0</v>
      </c>
      <c r="O699" s="36">
        <v>0</v>
      </c>
      <c r="P699" s="36">
        <v>0</v>
      </c>
    </row>
    <row r="700" spans="1:16" x14ac:dyDescent="0.25">
      <c r="A700" s="27">
        <v>2022</v>
      </c>
      <c r="B700" s="27">
        <v>529212</v>
      </c>
      <c r="C700" s="35" t="s">
        <v>20</v>
      </c>
      <c r="D700" s="27" t="s">
        <v>1</v>
      </c>
      <c r="E700" s="36">
        <v>2035.7696000000001</v>
      </c>
      <c r="F700" s="36">
        <v>1448.7054000000001</v>
      </c>
      <c r="G700" s="36">
        <v>5795.1175999999996</v>
      </c>
      <c r="H700" s="36">
        <v>1025.4698000000001</v>
      </c>
      <c r="I700" s="36">
        <v>0</v>
      </c>
      <c r="J700" s="36">
        <v>0</v>
      </c>
      <c r="K700" s="36">
        <v>0</v>
      </c>
      <c r="L700" s="36">
        <v>0</v>
      </c>
      <c r="M700" s="36">
        <v>0</v>
      </c>
      <c r="N700" s="36">
        <v>0</v>
      </c>
      <c r="O700" s="36">
        <v>0</v>
      </c>
      <c r="P700" s="36">
        <v>0</v>
      </c>
    </row>
    <row r="701" spans="1:16" x14ac:dyDescent="0.25">
      <c r="A701" s="27">
        <v>2022</v>
      </c>
      <c r="B701" s="27">
        <v>529212</v>
      </c>
      <c r="C701" s="35" t="s">
        <v>19</v>
      </c>
      <c r="D701" s="27" t="s">
        <v>4</v>
      </c>
      <c r="E701" s="36">
        <v>2201.498</v>
      </c>
      <c r="F701" s="36">
        <v>2393.2804000000001</v>
      </c>
      <c r="G701" s="36">
        <v>-138.3184</v>
      </c>
      <c r="H701" s="36">
        <v>5093.924</v>
      </c>
      <c r="I701" s="36">
        <v>2129.2840000000001</v>
      </c>
      <c r="J701" s="36">
        <v>3219.1275999999998</v>
      </c>
      <c r="K701" s="36">
        <v>-184.2576</v>
      </c>
      <c r="L701" s="36">
        <v>876.69839999999999</v>
      </c>
      <c r="M701" s="36">
        <v>563.77679999999896</v>
      </c>
      <c r="N701" s="36">
        <v>1328.6016</v>
      </c>
      <c r="O701" s="36">
        <v>4057.8807999999999</v>
      </c>
      <c r="P701" s="36">
        <v>1863.2544</v>
      </c>
    </row>
    <row r="702" spans="1:16" x14ac:dyDescent="0.25">
      <c r="A702" s="27">
        <v>2022</v>
      </c>
      <c r="B702" s="27">
        <v>529212</v>
      </c>
      <c r="C702" s="35" t="s">
        <v>19</v>
      </c>
      <c r="D702" s="27" t="s">
        <v>2</v>
      </c>
      <c r="E702" s="36">
        <v>3184.3980000000001</v>
      </c>
      <c r="F702" s="36">
        <v>3139.0803999999998</v>
      </c>
      <c r="G702" s="36">
        <v>263.28160000000003</v>
      </c>
      <c r="H702" s="36">
        <v>5602.424</v>
      </c>
      <c r="I702" s="36">
        <v>2753.6840000000002</v>
      </c>
      <c r="J702" s="36">
        <v>3896.5275999999999</v>
      </c>
      <c r="K702" s="36">
        <v>354.14240000000001</v>
      </c>
      <c r="L702" s="36">
        <v>1545.2983999999999</v>
      </c>
      <c r="M702" s="36">
        <v>1238.9767999999999</v>
      </c>
      <c r="N702" s="36">
        <v>1821.7016000000001</v>
      </c>
      <c r="O702" s="36">
        <v>4767.1808000000001</v>
      </c>
      <c r="P702" s="36">
        <v>2627.7543999999998</v>
      </c>
    </row>
    <row r="703" spans="1:16" x14ac:dyDescent="0.25">
      <c r="A703" s="27">
        <v>2022</v>
      </c>
      <c r="B703" s="27">
        <v>529212</v>
      </c>
      <c r="C703" s="35" t="s">
        <v>19</v>
      </c>
      <c r="D703" s="27" t="s">
        <v>1</v>
      </c>
      <c r="E703" s="36">
        <v>10632.098</v>
      </c>
      <c r="F703" s="36">
        <v>9202.9804000000004</v>
      </c>
      <c r="G703" s="36">
        <v>754.6816</v>
      </c>
      <c r="H703" s="36">
        <v>20277.923999999999</v>
      </c>
      <c r="I703" s="36">
        <v>7996.884</v>
      </c>
      <c r="J703" s="36">
        <v>10861.527599999999</v>
      </c>
      <c r="K703" s="36">
        <v>1041.7424000000001</v>
      </c>
      <c r="L703" s="36">
        <v>4497.0983999999999</v>
      </c>
      <c r="M703" s="36">
        <v>3597.3768</v>
      </c>
      <c r="N703" s="36">
        <v>6876.7016000000003</v>
      </c>
      <c r="O703" s="36">
        <v>13772.0808</v>
      </c>
      <c r="P703" s="36">
        <v>7793.3544000000002</v>
      </c>
    </row>
    <row r="704" spans="1:16" x14ac:dyDescent="0.25">
      <c r="A704" s="27">
        <v>2022</v>
      </c>
      <c r="B704" s="27">
        <v>531401</v>
      </c>
      <c r="C704" s="35" t="s">
        <v>20</v>
      </c>
      <c r="D704" s="27" t="s">
        <v>4</v>
      </c>
      <c r="E704" s="36">
        <v>323.40960000000001</v>
      </c>
      <c r="F704" s="36">
        <v>-80.692800000000005</v>
      </c>
      <c r="G704" s="36">
        <v>2800.5264000000002</v>
      </c>
      <c r="H704" s="36">
        <v>1713.8616</v>
      </c>
      <c r="I704" s="36">
        <v>78.412799999999905</v>
      </c>
      <c r="J704" s="36">
        <v>610.05839999999898</v>
      </c>
      <c r="K704" s="36">
        <v>-106.9568</v>
      </c>
      <c r="L704" s="36">
        <v>-65.730400000000003</v>
      </c>
      <c r="M704" s="36">
        <v>1451.9480000000001</v>
      </c>
      <c r="N704" s="36">
        <v>-111.2696</v>
      </c>
      <c r="O704" s="36">
        <v>566.65840000000003</v>
      </c>
      <c r="P704" s="36">
        <v>845.48800000000006</v>
      </c>
    </row>
    <row r="705" spans="1:16" x14ac:dyDescent="0.25">
      <c r="A705" s="27">
        <v>2022</v>
      </c>
      <c r="B705" s="27">
        <v>531401</v>
      </c>
      <c r="C705" s="35" t="s">
        <v>20</v>
      </c>
      <c r="D705" s="27" t="s">
        <v>2</v>
      </c>
      <c r="E705" s="36">
        <v>531.00959999999998</v>
      </c>
      <c r="F705" s="36">
        <v>400.50720000000001</v>
      </c>
      <c r="G705" s="36">
        <v>3465.3263999999999</v>
      </c>
      <c r="H705" s="36">
        <v>2133.8616000000002</v>
      </c>
      <c r="I705" s="36">
        <v>496.01280000000003</v>
      </c>
      <c r="J705" s="36">
        <v>1050.4584</v>
      </c>
      <c r="K705" s="36">
        <v>520.64319999999998</v>
      </c>
      <c r="L705" s="36">
        <v>422.6696</v>
      </c>
      <c r="M705" s="36">
        <v>2173.1480000000001</v>
      </c>
      <c r="N705" s="36">
        <v>167.13040000000001</v>
      </c>
      <c r="O705" s="36">
        <v>1211.0583999999999</v>
      </c>
      <c r="P705" s="36">
        <v>1217.4880000000001</v>
      </c>
    </row>
    <row r="706" spans="1:16" x14ac:dyDescent="0.25">
      <c r="A706" s="27">
        <v>2022</v>
      </c>
      <c r="B706" s="27">
        <v>531401</v>
      </c>
      <c r="C706" s="35" t="s">
        <v>20</v>
      </c>
      <c r="D706" s="27" t="s">
        <v>1</v>
      </c>
      <c r="E706" s="36">
        <v>1693.2095999999999</v>
      </c>
      <c r="F706" s="36">
        <v>1269.9072000000001</v>
      </c>
      <c r="G706" s="36">
        <v>11213.7264</v>
      </c>
      <c r="H706" s="36">
        <v>6761.3616000000002</v>
      </c>
      <c r="I706" s="36">
        <v>1555.0128</v>
      </c>
      <c r="J706" s="36">
        <v>3601.9584</v>
      </c>
      <c r="K706" s="36">
        <v>2223.0432000000001</v>
      </c>
      <c r="L706" s="36">
        <v>1454.1695999999999</v>
      </c>
      <c r="M706" s="36">
        <v>7837.848</v>
      </c>
      <c r="N706" s="36">
        <v>531.23040000000003</v>
      </c>
      <c r="O706" s="36">
        <v>4348.9584000000004</v>
      </c>
      <c r="P706" s="36">
        <v>4019.6880000000001</v>
      </c>
    </row>
    <row r="707" spans="1:16" x14ac:dyDescent="0.25">
      <c r="A707" s="27">
        <v>2022</v>
      </c>
      <c r="B707" s="27">
        <v>537905</v>
      </c>
      <c r="C707" s="35" t="s">
        <v>18</v>
      </c>
      <c r="D707" s="27" t="s">
        <v>4</v>
      </c>
      <c r="E707" s="36">
        <v>-464.29199999999901</v>
      </c>
      <c r="F707" s="36">
        <v>-169.68799999999899</v>
      </c>
      <c r="G707" s="36">
        <v>-84.471999999999198</v>
      </c>
      <c r="H707" s="36">
        <v>-565.14400000000001</v>
      </c>
      <c r="I707" s="36">
        <v>-323.66399999999999</v>
      </c>
      <c r="J707" s="36">
        <v>-402.16800000000001</v>
      </c>
      <c r="K707" s="36">
        <v>-317.40800000000002</v>
      </c>
      <c r="L707" s="36">
        <v>617.58000000000197</v>
      </c>
      <c r="M707" s="36">
        <v>-576.57999999999902</v>
      </c>
      <c r="N707" s="36">
        <v>-214.94399999999899</v>
      </c>
      <c r="O707" s="36">
        <v>425.768000000001</v>
      </c>
      <c r="P707" s="36">
        <v>104.284000000001</v>
      </c>
    </row>
    <row r="708" spans="1:16" x14ac:dyDescent="0.25">
      <c r="A708" s="27">
        <v>2022</v>
      </c>
      <c r="B708" s="27">
        <v>537905</v>
      </c>
      <c r="C708" s="35" t="s">
        <v>20</v>
      </c>
      <c r="D708" s="27" t="s">
        <v>4</v>
      </c>
      <c r="E708" s="36">
        <v>154.32000000000201</v>
      </c>
      <c r="F708" s="36">
        <v>-9.3759999999982195</v>
      </c>
      <c r="G708" s="36">
        <v>634.55200000000104</v>
      </c>
      <c r="H708" s="36">
        <v>-213.02399999999901</v>
      </c>
      <c r="I708" s="36">
        <v>396.48000000000201</v>
      </c>
      <c r="J708" s="36">
        <v>319.04000000000099</v>
      </c>
      <c r="K708" s="36">
        <v>-70.671999999998107</v>
      </c>
      <c r="L708" s="36">
        <v>196.87200000000101</v>
      </c>
      <c r="M708" s="36">
        <v>-409.039999999999</v>
      </c>
      <c r="N708" s="36">
        <v>-254.95999999999901</v>
      </c>
      <c r="O708" s="36">
        <v>223.43200000000201</v>
      </c>
      <c r="P708" s="36">
        <v>-84.023999999998907</v>
      </c>
    </row>
    <row r="709" spans="1:16" x14ac:dyDescent="0.25">
      <c r="A709" s="27">
        <v>2022</v>
      </c>
      <c r="B709" s="27">
        <v>537905</v>
      </c>
      <c r="C709" s="35" t="s">
        <v>21</v>
      </c>
      <c r="D709" s="27" t="s">
        <v>4</v>
      </c>
      <c r="E709" s="36">
        <v>415.58400000000199</v>
      </c>
      <c r="F709" s="36">
        <v>982.92000000000303</v>
      </c>
      <c r="G709" s="36">
        <v>312.336000000002</v>
      </c>
      <c r="H709" s="36">
        <v>575.22400000000198</v>
      </c>
      <c r="I709" s="36">
        <v>1152.52</v>
      </c>
      <c r="J709" s="36">
        <v>452.58400000000103</v>
      </c>
      <c r="K709" s="36">
        <v>660.42400000000202</v>
      </c>
      <c r="L709" s="36">
        <v>477.14400000000302</v>
      </c>
      <c r="M709" s="36">
        <v>752.69600000000196</v>
      </c>
      <c r="N709" s="36">
        <v>836.424000000001</v>
      </c>
      <c r="O709" s="36">
        <v>614.92800000000204</v>
      </c>
      <c r="P709" s="36">
        <v>923.97600000000205</v>
      </c>
    </row>
    <row r="710" spans="1:16" x14ac:dyDescent="0.25">
      <c r="A710" s="27">
        <v>2022</v>
      </c>
      <c r="B710" s="27">
        <v>537905</v>
      </c>
      <c r="C710" s="35" t="s">
        <v>18</v>
      </c>
      <c r="D710" s="27" t="s">
        <v>2</v>
      </c>
      <c r="E710" s="36">
        <v>913.20800000000099</v>
      </c>
      <c r="F710" s="36">
        <v>859.31200000000104</v>
      </c>
      <c r="G710" s="36">
        <v>597.12800000000095</v>
      </c>
      <c r="H710" s="36">
        <v>302.45600000000002</v>
      </c>
      <c r="I710" s="36">
        <v>351.33600000000001</v>
      </c>
      <c r="J710" s="36">
        <v>193.232</v>
      </c>
      <c r="K710" s="36">
        <v>288.99200000000002</v>
      </c>
      <c r="L710" s="36">
        <v>1315.68</v>
      </c>
      <c r="M710" s="36">
        <v>391.520000000001</v>
      </c>
      <c r="N710" s="36">
        <v>601.65599999999995</v>
      </c>
      <c r="O710" s="36">
        <v>1379.1679999999999</v>
      </c>
      <c r="P710" s="36">
        <v>1284.7840000000001</v>
      </c>
    </row>
    <row r="711" spans="1:16" x14ac:dyDescent="0.25">
      <c r="A711" s="27">
        <v>2022</v>
      </c>
      <c r="B711" s="27">
        <v>537905</v>
      </c>
      <c r="C711" s="35" t="s">
        <v>21</v>
      </c>
      <c r="D711" s="27" t="s">
        <v>2</v>
      </c>
      <c r="E711" s="36">
        <v>1535.5840000000001</v>
      </c>
      <c r="F711" s="36">
        <v>2275.92</v>
      </c>
      <c r="G711" s="36">
        <v>1734.336</v>
      </c>
      <c r="H711" s="36">
        <v>1907.2239999999999</v>
      </c>
      <c r="I711" s="36">
        <v>2508.52</v>
      </c>
      <c r="J711" s="36">
        <v>1714.5840000000001</v>
      </c>
      <c r="K711" s="36">
        <v>1921.424</v>
      </c>
      <c r="L711" s="36">
        <v>1936.144</v>
      </c>
      <c r="M711" s="36">
        <v>2089.6959999999999</v>
      </c>
      <c r="N711" s="36">
        <v>2110.424</v>
      </c>
      <c r="O711" s="36">
        <v>1956.9280000000001</v>
      </c>
      <c r="P711" s="36">
        <v>2191.9760000000001</v>
      </c>
    </row>
    <row r="712" spans="1:16" x14ac:dyDescent="0.25">
      <c r="A712" s="27">
        <v>2022</v>
      </c>
      <c r="B712" s="27">
        <v>537905</v>
      </c>
      <c r="C712" s="35" t="s">
        <v>20</v>
      </c>
      <c r="D712" s="27" t="s">
        <v>2</v>
      </c>
      <c r="E712" s="36">
        <v>1599.12</v>
      </c>
      <c r="F712" s="36">
        <v>1281.8240000000001</v>
      </c>
      <c r="G712" s="36">
        <v>1964.152</v>
      </c>
      <c r="H712" s="36">
        <v>881.376000000001</v>
      </c>
      <c r="I712" s="36">
        <v>1506.48</v>
      </c>
      <c r="J712" s="36">
        <v>1424.24</v>
      </c>
      <c r="K712" s="36">
        <v>952.92800000000204</v>
      </c>
      <c r="L712" s="36">
        <v>1353.672</v>
      </c>
      <c r="M712" s="36">
        <v>693.76000000000101</v>
      </c>
      <c r="N712" s="36">
        <v>599.44000000000096</v>
      </c>
      <c r="O712" s="36">
        <v>1175.0319999999999</v>
      </c>
      <c r="P712" s="36">
        <v>1162.7760000000001</v>
      </c>
    </row>
    <row r="713" spans="1:16" x14ac:dyDescent="0.25">
      <c r="A713" s="27">
        <v>2022</v>
      </c>
      <c r="B713" s="27">
        <v>537905</v>
      </c>
      <c r="C713" s="35" t="s">
        <v>18</v>
      </c>
      <c r="D713" s="27" t="s">
        <v>1</v>
      </c>
      <c r="E713" s="36">
        <v>12328.308000000001</v>
      </c>
      <c r="F713" s="36">
        <v>11600.712</v>
      </c>
      <c r="G713" s="36">
        <v>8061.2280000000001</v>
      </c>
      <c r="H713" s="36">
        <v>4083.1559999999999</v>
      </c>
      <c r="I713" s="36">
        <v>4743.0360000000001</v>
      </c>
      <c r="J713" s="36">
        <v>2608.6320000000001</v>
      </c>
      <c r="K713" s="36">
        <v>3901.3919999999998</v>
      </c>
      <c r="L713" s="36">
        <v>17761.68</v>
      </c>
      <c r="M713" s="36">
        <v>5285.52</v>
      </c>
      <c r="N713" s="36">
        <v>8122.3559999999998</v>
      </c>
      <c r="O713" s="36">
        <v>18618.768</v>
      </c>
      <c r="P713" s="36">
        <v>17344.583999999999</v>
      </c>
    </row>
    <row r="714" spans="1:16" x14ac:dyDescent="0.25">
      <c r="A714" s="27">
        <v>2022</v>
      </c>
      <c r="B714" s="27">
        <v>537905</v>
      </c>
      <c r="C714" s="35" t="s">
        <v>21</v>
      </c>
      <c r="D714" s="27" t="s">
        <v>1</v>
      </c>
      <c r="E714" s="36">
        <v>20730.383999999998</v>
      </c>
      <c r="F714" s="36">
        <v>30724.92</v>
      </c>
      <c r="G714" s="36">
        <v>23413.536</v>
      </c>
      <c r="H714" s="36">
        <v>25747.524000000001</v>
      </c>
      <c r="I714" s="36">
        <v>33865.019999999997</v>
      </c>
      <c r="J714" s="36">
        <v>23146.883999999998</v>
      </c>
      <c r="K714" s="36">
        <v>25939.223999999998</v>
      </c>
      <c r="L714" s="36">
        <v>26137.944</v>
      </c>
      <c r="M714" s="36">
        <v>28210.896000000001</v>
      </c>
      <c r="N714" s="36">
        <v>28490.723999999998</v>
      </c>
      <c r="O714" s="36">
        <v>26418.527999999998</v>
      </c>
      <c r="P714" s="36">
        <v>29591.675999999999</v>
      </c>
    </row>
    <row r="715" spans="1:16" x14ac:dyDescent="0.25">
      <c r="A715" s="27">
        <v>2022</v>
      </c>
      <c r="B715" s="27">
        <v>537905</v>
      </c>
      <c r="C715" s="35" t="s">
        <v>20</v>
      </c>
      <c r="D715" s="27" t="s">
        <v>1</v>
      </c>
      <c r="E715" s="36">
        <v>21588.12</v>
      </c>
      <c r="F715" s="36">
        <v>17304.624</v>
      </c>
      <c r="G715" s="36">
        <v>26516.052</v>
      </c>
      <c r="H715" s="36">
        <v>11898.575999999999</v>
      </c>
      <c r="I715" s="36">
        <v>20337.48</v>
      </c>
      <c r="J715" s="36">
        <v>19227.240000000002</v>
      </c>
      <c r="K715" s="36">
        <v>12864.528</v>
      </c>
      <c r="L715" s="36">
        <v>18274.572</v>
      </c>
      <c r="M715" s="36">
        <v>9365.76</v>
      </c>
      <c r="N715" s="36">
        <v>8092.44</v>
      </c>
      <c r="O715" s="36">
        <v>15862.932000000001</v>
      </c>
      <c r="P715" s="36">
        <v>15697.476000000001</v>
      </c>
    </row>
    <row r="716" spans="1:16" x14ac:dyDescent="0.25">
      <c r="A716" s="27">
        <v>2022</v>
      </c>
      <c r="B716" s="27">
        <v>539714</v>
      </c>
      <c r="C716" s="35" t="s">
        <v>18</v>
      </c>
      <c r="D716" s="27" t="s">
        <v>4</v>
      </c>
      <c r="E716" s="36">
        <v>-47.54</v>
      </c>
      <c r="F716" s="36">
        <v>-9.2159999999999904</v>
      </c>
      <c r="G716" s="36">
        <v>1798.68</v>
      </c>
      <c r="H716" s="36">
        <v>17.768000000000001</v>
      </c>
      <c r="I716" s="36">
        <v>-9.4479999999999897</v>
      </c>
      <c r="J716" s="36">
        <v>45.768000000000001</v>
      </c>
      <c r="K716" s="36">
        <v>75.536000000000001</v>
      </c>
      <c r="L716" s="36">
        <v>32.704000000000001</v>
      </c>
      <c r="M716" s="36">
        <v>209.17599999999999</v>
      </c>
      <c r="N716" s="36">
        <v>521.17600000000004</v>
      </c>
      <c r="O716" s="36">
        <v>466.96</v>
      </c>
      <c r="P716" s="36">
        <v>503.16</v>
      </c>
    </row>
    <row r="717" spans="1:16" x14ac:dyDescent="0.25">
      <c r="A717" s="27">
        <v>2022</v>
      </c>
      <c r="B717" s="27">
        <v>539714</v>
      </c>
      <c r="C717" s="35" t="s">
        <v>18</v>
      </c>
      <c r="D717" s="27" t="s">
        <v>2</v>
      </c>
      <c r="E717" s="36">
        <v>209.26</v>
      </c>
      <c r="F717" s="36">
        <v>54.984000000000002</v>
      </c>
      <c r="G717" s="36">
        <v>2248.08</v>
      </c>
      <c r="H717" s="36">
        <v>81.968000000000004</v>
      </c>
      <c r="I717" s="36">
        <v>118.952</v>
      </c>
      <c r="J717" s="36">
        <v>109.968</v>
      </c>
      <c r="K717" s="36">
        <v>203.93600000000001</v>
      </c>
      <c r="L717" s="36">
        <v>225.304</v>
      </c>
      <c r="M717" s="36">
        <v>401.77600000000001</v>
      </c>
      <c r="N717" s="36">
        <v>713.77599999999995</v>
      </c>
      <c r="O717" s="36">
        <v>723.76</v>
      </c>
      <c r="P717" s="36">
        <v>695.76</v>
      </c>
    </row>
    <row r="718" spans="1:16" x14ac:dyDescent="0.25">
      <c r="A718" s="27">
        <v>2022</v>
      </c>
      <c r="B718" s="27">
        <v>539714</v>
      </c>
      <c r="C718" s="35" t="s">
        <v>18</v>
      </c>
      <c r="D718" s="27" t="s">
        <v>1</v>
      </c>
      <c r="E718" s="36">
        <v>646.16</v>
      </c>
      <c r="F718" s="36">
        <v>143.98400000000001</v>
      </c>
      <c r="G718" s="36">
        <v>5365.68</v>
      </c>
      <c r="H718" s="36">
        <v>319.96800000000002</v>
      </c>
      <c r="I718" s="36">
        <v>399.952</v>
      </c>
      <c r="J718" s="36">
        <v>287.96800000000002</v>
      </c>
      <c r="K718" s="36">
        <v>543.93600000000004</v>
      </c>
      <c r="L718" s="36">
        <v>537.50400000000002</v>
      </c>
      <c r="M718" s="36">
        <v>2143.7759999999998</v>
      </c>
      <c r="N718" s="36">
        <v>1759.7760000000001</v>
      </c>
      <c r="O718" s="36">
        <v>2127.7600000000002</v>
      </c>
      <c r="P718" s="36">
        <v>2095.7600000000002</v>
      </c>
    </row>
    <row r="719" spans="1:16" x14ac:dyDescent="0.25">
      <c r="A719" s="27">
        <v>2022</v>
      </c>
      <c r="B719" s="27">
        <v>545957</v>
      </c>
      <c r="C719" s="35" t="s">
        <v>18</v>
      </c>
      <c r="D719" s="27" t="s">
        <v>4</v>
      </c>
      <c r="E719" s="36">
        <v>345.92000000000201</v>
      </c>
      <c r="F719" s="36">
        <v>471.38000000000198</v>
      </c>
      <c r="G719" s="36">
        <v>174.560000000001</v>
      </c>
      <c r="H719" s="36">
        <v>131.28000000000199</v>
      </c>
      <c r="I719" s="36">
        <v>555.72000000000196</v>
      </c>
      <c r="J719" s="36">
        <v>417.80000000000098</v>
      </c>
      <c r="K719" s="36">
        <v>393.50000000000102</v>
      </c>
      <c r="L719" s="36">
        <v>841.22000000000196</v>
      </c>
      <c r="M719" s="36">
        <v>594.6</v>
      </c>
      <c r="N719" s="36">
        <v>886.39000000000101</v>
      </c>
      <c r="O719" s="36">
        <v>861.37000000000103</v>
      </c>
      <c r="P719" s="36">
        <v>-233.31</v>
      </c>
    </row>
    <row r="720" spans="1:16" x14ac:dyDescent="0.25">
      <c r="A720" s="27">
        <v>2022</v>
      </c>
      <c r="B720" s="27">
        <v>545957</v>
      </c>
      <c r="C720" s="35" t="s">
        <v>18</v>
      </c>
      <c r="D720" s="27" t="s">
        <v>2</v>
      </c>
      <c r="E720" s="36">
        <v>1654.12</v>
      </c>
      <c r="F720" s="36">
        <v>1651.18</v>
      </c>
      <c r="G720" s="36">
        <v>1217.1600000000001</v>
      </c>
      <c r="H720" s="36">
        <v>1238.08</v>
      </c>
      <c r="I720" s="36">
        <v>1545.12</v>
      </c>
      <c r="J720" s="36">
        <v>1338.6</v>
      </c>
      <c r="K720" s="36">
        <v>1568.9</v>
      </c>
      <c r="L720" s="36">
        <v>2102.8200000000002</v>
      </c>
      <c r="M720" s="36">
        <v>1322.8</v>
      </c>
      <c r="N720" s="36">
        <v>1689.79</v>
      </c>
      <c r="O720" s="36">
        <v>1720.17</v>
      </c>
      <c r="P720" s="36">
        <v>676.49</v>
      </c>
    </row>
    <row r="721" spans="1:16" x14ac:dyDescent="0.25">
      <c r="A721" s="27">
        <v>2022</v>
      </c>
      <c r="B721" s="27">
        <v>545957</v>
      </c>
      <c r="C721" s="35" t="s">
        <v>18</v>
      </c>
      <c r="D721" s="27" t="s">
        <v>1</v>
      </c>
      <c r="E721" s="36">
        <v>18195.32</v>
      </c>
      <c r="F721" s="36">
        <v>18162.98</v>
      </c>
      <c r="G721" s="36">
        <v>13388.76</v>
      </c>
      <c r="H721" s="36">
        <v>13618.88</v>
      </c>
      <c r="I721" s="36">
        <v>16996.32</v>
      </c>
      <c r="J721" s="36">
        <v>14724.6</v>
      </c>
      <c r="K721" s="36">
        <v>17257.900000000001</v>
      </c>
      <c r="L721" s="36">
        <v>23131.02</v>
      </c>
      <c r="M721" s="36">
        <v>14550.8</v>
      </c>
      <c r="N721" s="36">
        <v>18587.689999999999</v>
      </c>
      <c r="O721" s="36">
        <v>18921.87</v>
      </c>
      <c r="P721" s="36">
        <v>7441.39</v>
      </c>
    </row>
    <row r="722" spans="1:16" x14ac:dyDescent="0.25">
      <c r="A722" s="27">
        <v>2022</v>
      </c>
      <c r="B722" s="27">
        <v>547050</v>
      </c>
      <c r="C722" s="35" t="s">
        <v>23</v>
      </c>
      <c r="D722" s="27" t="s">
        <v>4</v>
      </c>
      <c r="E722" s="36">
        <v>0</v>
      </c>
      <c r="F722" s="36">
        <v>0</v>
      </c>
      <c r="G722" s="36">
        <v>756.86</v>
      </c>
      <c r="H722" s="36">
        <v>0</v>
      </c>
      <c r="I722" s="36">
        <v>-160.5</v>
      </c>
      <c r="J722" s="36">
        <v>143.28</v>
      </c>
      <c r="K722" s="36">
        <v>348.92</v>
      </c>
      <c r="L722" s="36">
        <v>161.76</v>
      </c>
      <c r="M722" s="36">
        <v>125.44</v>
      </c>
      <c r="N722" s="36">
        <v>775.44</v>
      </c>
      <c r="O722" s="36">
        <v>-230.6</v>
      </c>
      <c r="P722" s="36">
        <v>-305.27999999999997</v>
      </c>
    </row>
    <row r="723" spans="1:16" x14ac:dyDescent="0.25">
      <c r="A723" s="27">
        <v>2022</v>
      </c>
      <c r="B723" s="27">
        <v>547050</v>
      </c>
      <c r="C723" s="35" t="s">
        <v>23</v>
      </c>
      <c r="D723" s="27" t="s">
        <v>2</v>
      </c>
      <c r="E723" s="36">
        <v>0</v>
      </c>
      <c r="F723" s="36">
        <v>0</v>
      </c>
      <c r="G723" s="36">
        <v>996.86</v>
      </c>
      <c r="H723" s="36">
        <v>0</v>
      </c>
      <c r="I723" s="36">
        <v>347</v>
      </c>
      <c r="J723" s="36">
        <v>528.28</v>
      </c>
      <c r="K723" s="36">
        <v>878.92</v>
      </c>
      <c r="L723" s="36">
        <v>474.26</v>
      </c>
      <c r="M723" s="36">
        <v>487.94</v>
      </c>
      <c r="N723" s="36">
        <v>1545.44</v>
      </c>
      <c r="O723" s="36">
        <v>59.4</v>
      </c>
      <c r="P723" s="36">
        <v>202.22</v>
      </c>
    </row>
    <row r="724" spans="1:16" x14ac:dyDescent="0.25">
      <c r="A724" s="27">
        <v>2022</v>
      </c>
      <c r="B724" s="27">
        <v>547050</v>
      </c>
      <c r="C724" s="35" t="s">
        <v>23</v>
      </c>
      <c r="D724" s="27" t="s">
        <v>1</v>
      </c>
      <c r="E724" s="36">
        <v>0</v>
      </c>
      <c r="F724" s="36">
        <v>0</v>
      </c>
      <c r="G724" s="36">
        <v>5981.16</v>
      </c>
      <c r="H724" s="36">
        <v>0</v>
      </c>
      <c r="I724" s="36">
        <v>2082</v>
      </c>
      <c r="J724" s="36">
        <v>3169.68</v>
      </c>
      <c r="K724" s="36">
        <v>5273.52</v>
      </c>
      <c r="L724" s="36">
        <v>2845.56</v>
      </c>
      <c r="M724" s="36">
        <v>2927.64</v>
      </c>
      <c r="N724" s="36">
        <v>9272.64</v>
      </c>
      <c r="O724" s="36">
        <v>356.4</v>
      </c>
      <c r="P724" s="36">
        <v>1213.32</v>
      </c>
    </row>
    <row r="725" spans="1:16" x14ac:dyDescent="0.25">
      <c r="A725" s="27">
        <v>2022</v>
      </c>
      <c r="B725" s="27">
        <v>547050</v>
      </c>
      <c r="C725" s="35" t="s">
        <v>20</v>
      </c>
      <c r="D725" s="27" t="s">
        <v>4</v>
      </c>
      <c r="E725" s="36">
        <v>103.16</v>
      </c>
      <c r="F725" s="36">
        <v>102.48</v>
      </c>
      <c r="G725" s="36">
        <v>735.89999999999895</v>
      </c>
      <c r="H725" s="36">
        <v>741.53999999999905</v>
      </c>
      <c r="I725" s="36">
        <v>400.69999999999902</v>
      </c>
      <c r="J725" s="36">
        <v>685.44000000000096</v>
      </c>
      <c r="K725" s="36">
        <v>1463.48</v>
      </c>
      <c r="L725" s="36">
        <v>1004.02</v>
      </c>
      <c r="M725" s="36">
        <v>1626.02</v>
      </c>
      <c r="N725" s="36">
        <v>384.14</v>
      </c>
      <c r="O725" s="36">
        <v>228.020000000001</v>
      </c>
      <c r="P725" s="36">
        <v>610.22</v>
      </c>
    </row>
    <row r="726" spans="1:16" x14ac:dyDescent="0.25">
      <c r="A726" s="27">
        <v>2022</v>
      </c>
      <c r="B726" s="27">
        <v>547050</v>
      </c>
      <c r="C726" s="35" t="s">
        <v>20</v>
      </c>
      <c r="D726" s="27" t="s">
        <v>2</v>
      </c>
      <c r="E726" s="36">
        <v>325.16000000000003</v>
      </c>
      <c r="F726" s="36">
        <v>614.88</v>
      </c>
      <c r="G726" s="36">
        <v>1399.5</v>
      </c>
      <c r="H726" s="36">
        <v>1053.54</v>
      </c>
      <c r="I726" s="36">
        <v>934.69999999999902</v>
      </c>
      <c r="J726" s="36">
        <v>1056.24</v>
      </c>
      <c r="K726" s="36">
        <v>1841.48</v>
      </c>
      <c r="L726" s="36">
        <v>1325.62</v>
      </c>
      <c r="M726" s="36">
        <v>1795.22</v>
      </c>
      <c r="N726" s="36">
        <v>759.74</v>
      </c>
      <c r="O726" s="36">
        <v>609.62000000000103</v>
      </c>
      <c r="P726" s="36">
        <v>857.42</v>
      </c>
    </row>
    <row r="727" spans="1:16" x14ac:dyDescent="0.25">
      <c r="A727" s="27">
        <v>2022</v>
      </c>
      <c r="B727" s="27">
        <v>547050</v>
      </c>
      <c r="C727" s="35" t="s">
        <v>20</v>
      </c>
      <c r="D727" s="27" t="s">
        <v>1</v>
      </c>
      <c r="E727" s="36">
        <v>1950.96</v>
      </c>
      <c r="F727" s="36">
        <v>3689.28</v>
      </c>
      <c r="G727" s="36">
        <v>8397</v>
      </c>
      <c r="H727" s="36">
        <v>6321.24</v>
      </c>
      <c r="I727" s="36">
        <v>5608.2</v>
      </c>
      <c r="J727" s="36">
        <v>6337.44</v>
      </c>
      <c r="K727" s="36">
        <v>11048.88</v>
      </c>
      <c r="L727" s="36">
        <v>7953.72</v>
      </c>
      <c r="M727" s="36">
        <v>10771.32</v>
      </c>
      <c r="N727" s="36">
        <v>4558.4399999999996</v>
      </c>
      <c r="O727" s="36">
        <v>3657.72</v>
      </c>
      <c r="P727" s="36">
        <v>5144.5200000000004</v>
      </c>
    </row>
    <row r="728" spans="1:16" x14ac:dyDescent="0.25">
      <c r="A728" s="27">
        <v>2022</v>
      </c>
      <c r="B728" s="27">
        <v>548541</v>
      </c>
      <c r="C728" s="35" t="s">
        <v>23</v>
      </c>
      <c r="D728" s="27" t="s">
        <v>4</v>
      </c>
      <c r="E728" s="36">
        <v>1688.8887999999999</v>
      </c>
      <c r="F728" s="36">
        <v>162.1112</v>
      </c>
      <c r="G728" s="36">
        <v>268.19920000000002</v>
      </c>
      <c r="H728" s="36">
        <v>-22.617599999999999</v>
      </c>
      <c r="I728" s="36">
        <v>-88.536799999999999</v>
      </c>
      <c r="J728" s="36">
        <v>174.0744</v>
      </c>
      <c r="K728" s="36">
        <v>-106.4936</v>
      </c>
      <c r="L728" s="36">
        <v>276.06479999999999</v>
      </c>
      <c r="M728" s="36">
        <v>848.84</v>
      </c>
      <c r="N728" s="36">
        <v>361.37759999999997</v>
      </c>
      <c r="O728" s="36">
        <v>66.422399999999698</v>
      </c>
      <c r="P728" s="36">
        <v>556.52</v>
      </c>
    </row>
    <row r="729" spans="1:16" x14ac:dyDescent="0.25">
      <c r="A729" s="27">
        <v>2022</v>
      </c>
      <c r="B729" s="27">
        <v>548541</v>
      </c>
      <c r="C729" s="35" t="s">
        <v>23</v>
      </c>
      <c r="D729" s="27" t="s">
        <v>2</v>
      </c>
      <c r="E729" s="36">
        <v>2157.6487999999999</v>
      </c>
      <c r="F729" s="36">
        <v>384.6112</v>
      </c>
      <c r="G729" s="36">
        <v>650.69920000000002</v>
      </c>
      <c r="H729" s="36">
        <v>199.88239999999999</v>
      </c>
      <c r="I729" s="36">
        <v>58.963200000000001</v>
      </c>
      <c r="J729" s="36">
        <v>554.07439999999997</v>
      </c>
      <c r="K729" s="36">
        <v>188.50640000000001</v>
      </c>
      <c r="L729" s="36">
        <v>576.06479999999999</v>
      </c>
      <c r="M729" s="36">
        <v>1540.1</v>
      </c>
      <c r="N729" s="36">
        <v>661.37760000000003</v>
      </c>
      <c r="O729" s="36">
        <v>663.92240000000004</v>
      </c>
      <c r="P729" s="36">
        <v>1236.52</v>
      </c>
    </row>
    <row r="730" spans="1:16" x14ac:dyDescent="0.25">
      <c r="A730" s="27">
        <v>2022</v>
      </c>
      <c r="B730" s="27">
        <v>548541</v>
      </c>
      <c r="C730" s="35" t="s">
        <v>20</v>
      </c>
      <c r="D730" s="27" t="s">
        <v>4</v>
      </c>
      <c r="E730" s="36">
        <v>4276.9503999999997</v>
      </c>
      <c r="F730" s="36">
        <v>3196.3503999999998</v>
      </c>
      <c r="G730" s="36">
        <v>5777.24</v>
      </c>
      <c r="H730" s="36">
        <v>2273.4391999999998</v>
      </c>
      <c r="I730" s="36">
        <v>3387.4504000000002</v>
      </c>
      <c r="J730" s="36">
        <v>5091.7879999999996</v>
      </c>
      <c r="K730" s="36">
        <v>3629.2608</v>
      </c>
      <c r="L730" s="36">
        <v>2380.8368</v>
      </c>
      <c r="M730" s="36">
        <v>3631.9591999999998</v>
      </c>
      <c r="N730" s="36">
        <v>3255.0672</v>
      </c>
      <c r="O730" s="36">
        <v>5497.5384000000004</v>
      </c>
      <c r="P730" s="36">
        <v>3987.8375999999998</v>
      </c>
    </row>
    <row r="731" spans="1:16" x14ac:dyDescent="0.25">
      <c r="A731" s="27">
        <v>2022</v>
      </c>
      <c r="B731" s="27">
        <v>548541</v>
      </c>
      <c r="C731" s="35" t="s">
        <v>20</v>
      </c>
      <c r="D731" s="27" t="s">
        <v>2</v>
      </c>
      <c r="E731" s="36">
        <v>5425.3504000000003</v>
      </c>
      <c r="F731" s="36">
        <v>3791.5504000000001</v>
      </c>
      <c r="G731" s="36">
        <v>6497.24</v>
      </c>
      <c r="H731" s="36">
        <v>3057.0392000000002</v>
      </c>
      <c r="I731" s="36">
        <v>4490.2503999999999</v>
      </c>
      <c r="J731" s="36">
        <v>5928.1880000000001</v>
      </c>
      <c r="K731" s="36">
        <v>4524.4607999999998</v>
      </c>
      <c r="L731" s="36">
        <v>3337.2368000000001</v>
      </c>
      <c r="M731" s="36">
        <v>4651.9592000000002</v>
      </c>
      <c r="N731" s="36">
        <v>3940.2671999999998</v>
      </c>
      <c r="O731" s="36">
        <v>6555.9384</v>
      </c>
      <c r="P731" s="36">
        <v>4532.6376</v>
      </c>
    </row>
    <row r="732" spans="1:16" x14ac:dyDescent="0.25">
      <c r="A732" s="27">
        <v>2022</v>
      </c>
      <c r="B732" s="27">
        <v>548541</v>
      </c>
      <c r="C732" s="35" t="s">
        <v>23</v>
      </c>
      <c r="D732" s="27" t="s">
        <v>1</v>
      </c>
      <c r="E732" s="36">
        <v>9715.1488000000008</v>
      </c>
      <c r="F732" s="36">
        <v>1633.0111999999999</v>
      </c>
      <c r="G732" s="36">
        <v>3475.6992</v>
      </c>
      <c r="H732" s="36">
        <v>767.78240000000005</v>
      </c>
      <c r="I732" s="36">
        <v>278.96319999999997</v>
      </c>
      <c r="J732" s="36">
        <v>2038.3743999999999</v>
      </c>
      <c r="K732" s="36">
        <v>981.60640000000001</v>
      </c>
      <c r="L732" s="36">
        <v>2725.9648000000002</v>
      </c>
      <c r="M732" s="36">
        <v>7436.8</v>
      </c>
      <c r="N732" s="36">
        <v>2564.3775999999998</v>
      </c>
      <c r="O732" s="36">
        <v>3336.4223999999999</v>
      </c>
      <c r="P732" s="36">
        <v>5061.12</v>
      </c>
    </row>
    <row r="733" spans="1:16" x14ac:dyDescent="0.25">
      <c r="A733" s="27">
        <v>2022</v>
      </c>
      <c r="B733" s="27">
        <v>548541</v>
      </c>
      <c r="C733" s="35" t="s">
        <v>20</v>
      </c>
      <c r="D733" s="27" t="s">
        <v>1</v>
      </c>
      <c r="E733" s="36">
        <v>30659.750400000001</v>
      </c>
      <c r="F733" s="36">
        <v>18762.150399999999</v>
      </c>
      <c r="G733" s="36">
        <v>38303.040000000001</v>
      </c>
      <c r="H733" s="36">
        <v>17684.339199999999</v>
      </c>
      <c r="I733" s="36">
        <v>24594.150399999999</v>
      </c>
      <c r="J733" s="36">
        <v>28932.288</v>
      </c>
      <c r="K733" s="36">
        <v>26002.060799999999</v>
      </c>
      <c r="L733" s="36">
        <v>17685.836800000001</v>
      </c>
      <c r="M733" s="36">
        <v>21739.0592</v>
      </c>
      <c r="N733" s="36">
        <v>21222.067200000001</v>
      </c>
      <c r="O733" s="36">
        <v>31974.438399999999</v>
      </c>
      <c r="P733" s="36">
        <v>18304.5376</v>
      </c>
    </row>
    <row r="734" spans="1:16" x14ac:dyDescent="0.25">
      <c r="A734" s="27">
        <v>2022</v>
      </c>
      <c r="B734" s="27">
        <v>551554</v>
      </c>
      <c r="C734" s="35" t="s">
        <v>19</v>
      </c>
      <c r="D734" s="27" t="s">
        <v>4</v>
      </c>
      <c r="E734" s="36">
        <v>-29.924000000000799</v>
      </c>
      <c r="F734" s="36">
        <v>141.575999999999</v>
      </c>
      <c r="G734" s="36">
        <v>223.25599999999901</v>
      </c>
      <c r="H734" s="36">
        <v>-82.996000000001899</v>
      </c>
      <c r="I734" s="36">
        <v>1947.3240000000001</v>
      </c>
      <c r="J734" s="36">
        <v>170.611999999999</v>
      </c>
      <c r="K734" s="36">
        <v>865.223999999998</v>
      </c>
      <c r="L734" s="36">
        <v>-294.36000000000098</v>
      </c>
      <c r="M734" s="36">
        <v>-978.89200000000005</v>
      </c>
      <c r="N734" s="36">
        <v>2429.9160000000002</v>
      </c>
      <c r="O734" s="36">
        <v>-254.036000000001</v>
      </c>
      <c r="P734" s="36">
        <v>-209.764000000001</v>
      </c>
    </row>
    <row r="735" spans="1:16" x14ac:dyDescent="0.25">
      <c r="A735" s="27">
        <v>2022</v>
      </c>
      <c r="B735" s="27">
        <v>551554</v>
      </c>
      <c r="C735" s="35" t="s">
        <v>19</v>
      </c>
      <c r="D735" s="27" t="s">
        <v>2</v>
      </c>
      <c r="E735" s="36">
        <v>1287.2760000000001</v>
      </c>
      <c r="F735" s="36">
        <v>1455.4760000000001</v>
      </c>
      <c r="G735" s="36">
        <v>1772.2560000000001</v>
      </c>
      <c r="H735" s="36">
        <v>1278.404</v>
      </c>
      <c r="I735" s="36">
        <v>3357.1239999999998</v>
      </c>
      <c r="J735" s="36">
        <v>1649.0119999999999</v>
      </c>
      <c r="K735" s="36">
        <v>2206.8240000000001</v>
      </c>
      <c r="L735" s="36">
        <v>1243.6400000000001</v>
      </c>
      <c r="M735" s="36">
        <v>433.30799999999999</v>
      </c>
      <c r="N735" s="36">
        <v>3907.0160000000001</v>
      </c>
      <c r="O735" s="36">
        <v>1087.5640000000001</v>
      </c>
      <c r="P735" s="36">
        <v>1224.4359999999999</v>
      </c>
    </row>
    <row r="736" spans="1:16" x14ac:dyDescent="0.25">
      <c r="A736" s="27">
        <v>2022</v>
      </c>
      <c r="B736" s="27">
        <v>551554</v>
      </c>
      <c r="C736" s="35" t="s">
        <v>19</v>
      </c>
      <c r="D736" s="27" t="s">
        <v>1</v>
      </c>
      <c r="E736" s="36">
        <v>7788.8760000000002</v>
      </c>
      <c r="F736" s="36">
        <v>10383.876</v>
      </c>
      <c r="G736" s="36">
        <v>9087.4560000000001</v>
      </c>
      <c r="H736" s="36">
        <v>10062.804</v>
      </c>
      <c r="I736" s="36">
        <v>25866.324000000001</v>
      </c>
      <c r="J736" s="36">
        <v>9018.9120000000094</v>
      </c>
      <c r="K736" s="36">
        <v>9323.7240000000002</v>
      </c>
      <c r="L736" s="36">
        <v>6910.74</v>
      </c>
      <c r="M736" s="36">
        <v>2506.9079999999999</v>
      </c>
      <c r="N736" s="36">
        <v>20179.116000000002</v>
      </c>
      <c r="O736" s="36">
        <v>7591.1639999999998</v>
      </c>
      <c r="P736" s="36">
        <v>7247.7359999999999</v>
      </c>
    </row>
    <row r="737" spans="1:16" x14ac:dyDescent="0.25">
      <c r="A737" s="27">
        <v>2022</v>
      </c>
      <c r="B737" s="27">
        <v>551613</v>
      </c>
      <c r="C737" s="35" t="s">
        <v>21</v>
      </c>
      <c r="D737" s="27" t="s">
        <v>4</v>
      </c>
      <c r="E737" s="36">
        <v>2037.9195999999999</v>
      </c>
      <c r="F737" s="36">
        <v>1882.5508</v>
      </c>
      <c r="G737" s="36">
        <v>7208.3832000000002</v>
      </c>
      <c r="H737" s="36">
        <v>630.86159999999995</v>
      </c>
      <c r="I737" s="36">
        <v>9215.0275999999994</v>
      </c>
      <c r="J737" s="36">
        <v>2701.9355999999998</v>
      </c>
      <c r="K737" s="36">
        <v>5431.7975999999999</v>
      </c>
      <c r="L737" s="36">
        <v>4613.7712000000001</v>
      </c>
      <c r="M737" s="36">
        <v>1453.3252</v>
      </c>
      <c r="N737" s="36">
        <v>2495.8227999999999</v>
      </c>
      <c r="O737" s="36">
        <v>2746.9484000000002</v>
      </c>
      <c r="P737" s="36">
        <v>3685.8220000000001</v>
      </c>
    </row>
    <row r="738" spans="1:16" x14ac:dyDescent="0.25">
      <c r="A738" s="27">
        <v>2022</v>
      </c>
      <c r="B738" s="27">
        <v>551613</v>
      </c>
      <c r="C738" s="35" t="s">
        <v>21</v>
      </c>
      <c r="D738" s="27" t="s">
        <v>2</v>
      </c>
      <c r="E738" s="36">
        <v>2655.9196000000002</v>
      </c>
      <c r="F738" s="36">
        <v>2194.5508</v>
      </c>
      <c r="G738" s="36">
        <v>7663.3832000000002</v>
      </c>
      <c r="H738" s="36">
        <v>1122.8616</v>
      </c>
      <c r="I738" s="36">
        <v>9731.0275999999994</v>
      </c>
      <c r="J738" s="36">
        <v>3263.9355999999998</v>
      </c>
      <c r="K738" s="36">
        <v>5811.7975999999999</v>
      </c>
      <c r="L738" s="36">
        <v>5326.7712000000001</v>
      </c>
      <c r="M738" s="36">
        <v>2057.3252000000002</v>
      </c>
      <c r="N738" s="36">
        <v>2799.8227999999999</v>
      </c>
      <c r="O738" s="36">
        <v>2998.9484000000002</v>
      </c>
      <c r="P738" s="36">
        <v>4261.8220000000001</v>
      </c>
    </row>
    <row r="739" spans="1:16" x14ac:dyDescent="0.25">
      <c r="A739" s="27">
        <v>2022</v>
      </c>
      <c r="B739" s="27">
        <v>551613</v>
      </c>
      <c r="C739" s="35" t="s">
        <v>21</v>
      </c>
      <c r="D739" s="27" t="s">
        <v>1</v>
      </c>
      <c r="E739" s="36">
        <v>7360.6196</v>
      </c>
      <c r="F739" s="36">
        <v>5950.1508000000003</v>
      </c>
      <c r="G739" s="36">
        <v>16497.483199999999</v>
      </c>
      <c r="H739" s="36">
        <v>2574.4616000000001</v>
      </c>
      <c r="I739" s="36">
        <v>21836.827600000001</v>
      </c>
      <c r="J739" s="36">
        <v>8509.2356</v>
      </c>
      <c r="K739" s="36">
        <v>14904.7976</v>
      </c>
      <c r="L739" s="36">
        <v>12000.3712</v>
      </c>
      <c r="M739" s="36">
        <v>4663.6252000000004</v>
      </c>
      <c r="N739" s="36">
        <v>5993.3227999999999</v>
      </c>
      <c r="O739" s="36">
        <v>6222.0483999999997</v>
      </c>
      <c r="P739" s="36">
        <v>11289.822</v>
      </c>
    </row>
    <row r="740" spans="1:16" x14ac:dyDescent="0.25">
      <c r="A740" s="27">
        <v>2022</v>
      </c>
      <c r="B740" s="27">
        <v>551787</v>
      </c>
      <c r="C740" s="35" t="s">
        <v>21</v>
      </c>
      <c r="D740" s="27" t="s">
        <v>4</v>
      </c>
      <c r="E740" s="36">
        <v>3554.752</v>
      </c>
      <c r="F740" s="36">
        <v>588.93200000000002</v>
      </c>
      <c r="G740" s="36">
        <v>971.56799999999998</v>
      </c>
      <c r="H740" s="36">
        <v>1670.096</v>
      </c>
      <c r="I740" s="36">
        <v>3041.1759999999999</v>
      </c>
      <c r="J740" s="36">
        <v>2548.06</v>
      </c>
      <c r="K740" s="36">
        <v>151.864</v>
      </c>
      <c r="L740" s="36">
        <v>152.88800000000001</v>
      </c>
      <c r="M740" s="36">
        <v>2911.5120000000002</v>
      </c>
      <c r="N740" s="36">
        <v>1130.252</v>
      </c>
      <c r="O740" s="36">
        <v>1567.86</v>
      </c>
      <c r="P740" s="36">
        <v>153.80799999999999</v>
      </c>
    </row>
    <row r="741" spans="1:16" x14ac:dyDescent="0.25">
      <c r="A741" s="27">
        <v>2022</v>
      </c>
      <c r="B741" s="27">
        <v>551787</v>
      </c>
      <c r="C741" s="35" t="s">
        <v>21</v>
      </c>
      <c r="D741" s="27" t="s">
        <v>2</v>
      </c>
      <c r="E741" s="36">
        <v>3752.752</v>
      </c>
      <c r="F741" s="36">
        <v>886.93200000000002</v>
      </c>
      <c r="G741" s="36">
        <v>1329.568</v>
      </c>
      <c r="H741" s="36">
        <v>1970.096</v>
      </c>
      <c r="I741" s="36">
        <v>3419.1759999999999</v>
      </c>
      <c r="J741" s="36">
        <v>2852.06</v>
      </c>
      <c r="K741" s="36">
        <v>393.86399999999998</v>
      </c>
      <c r="L741" s="36">
        <v>332.88799999999998</v>
      </c>
      <c r="M741" s="36">
        <v>3464.5120000000002</v>
      </c>
      <c r="N741" s="36">
        <v>1666.252</v>
      </c>
      <c r="O741" s="36">
        <v>1807.86</v>
      </c>
      <c r="P741" s="36">
        <v>337.80799999999999</v>
      </c>
    </row>
    <row r="742" spans="1:16" x14ac:dyDescent="0.25">
      <c r="A742" s="27">
        <v>2022</v>
      </c>
      <c r="B742" s="27">
        <v>551787</v>
      </c>
      <c r="C742" s="35" t="s">
        <v>21</v>
      </c>
      <c r="D742" s="27" t="s">
        <v>1</v>
      </c>
      <c r="E742" s="36">
        <v>11422.752</v>
      </c>
      <c r="F742" s="36">
        <v>2474.8319999999999</v>
      </c>
      <c r="G742" s="36">
        <v>3375.5680000000002</v>
      </c>
      <c r="H742" s="36">
        <v>5080.8959999999997</v>
      </c>
      <c r="I742" s="36">
        <v>8804.9760000000006</v>
      </c>
      <c r="J742" s="36">
        <v>7454.96</v>
      </c>
      <c r="K742" s="36">
        <v>1199.664</v>
      </c>
      <c r="L742" s="36">
        <v>911.88800000000003</v>
      </c>
      <c r="M742" s="36">
        <v>9777.7119999999995</v>
      </c>
      <c r="N742" s="36">
        <v>4819.9520000000002</v>
      </c>
      <c r="O742" s="36">
        <v>4775.3599999999997</v>
      </c>
      <c r="P742" s="36">
        <v>867.00800000000004</v>
      </c>
    </row>
    <row r="743" spans="1:16" x14ac:dyDescent="0.25">
      <c r="A743" s="27">
        <v>2022</v>
      </c>
      <c r="B743" s="27">
        <v>552357</v>
      </c>
      <c r="C743" s="35" t="s">
        <v>18</v>
      </c>
      <c r="D743" s="27" t="s">
        <v>4</v>
      </c>
      <c r="E743" s="36">
        <v>-58.816000000000003</v>
      </c>
      <c r="F743" s="36">
        <v>0</v>
      </c>
      <c r="G743" s="36">
        <v>-30.216000000000001</v>
      </c>
      <c r="H743" s="36">
        <v>-93.548000000000002</v>
      </c>
      <c r="I743" s="36">
        <v>-116.732</v>
      </c>
      <c r="J743" s="36">
        <v>2.64</v>
      </c>
      <c r="K743" s="36">
        <v>-13.215999999999999</v>
      </c>
      <c r="L743" s="36">
        <v>611.28</v>
      </c>
      <c r="M743" s="36">
        <v>0</v>
      </c>
      <c r="N743" s="36">
        <v>-47.648000000000003</v>
      </c>
      <c r="O743" s="36">
        <v>-21.216000000000001</v>
      </c>
      <c r="P743" s="36">
        <v>367.99200000000002</v>
      </c>
    </row>
    <row r="744" spans="1:16" x14ac:dyDescent="0.25">
      <c r="A744" s="27">
        <v>2022</v>
      </c>
      <c r="B744" s="27">
        <v>552357</v>
      </c>
      <c r="C744" s="35" t="s">
        <v>18</v>
      </c>
      <c r="D744" s="27" t="s">
        <v>2</v>
      </c>
      <c r="E744" s="36">
        <v>5.3840000000000003</v>
      </c>
      <c r="F744" s="36">
        <v>0</v>
      </c>
      <c r="G744" s="36">
        <v>33.984000000000002</v>
      </c>
      <c r="H744" s="36">
        <v>99.052000000000007</v>
      </c>
      <c r="I744" s="36">
        <v>11.667999999999999</v>
      </c>
      <c r="J744" s="36">
        <v>66.84</v>
      </c>
      <c r="K744" s="36">
        <v>50.984000000000002</v>
      </c>
      <c r="L744" s="36">
        <v>739.68</v>
      </c>
      <c r="M744" s="36">
        <v>0</v>
      </c>
      <c r="N744" s="36">
        <v>144.952</v>
      </c>
      <c r="O744" s="36">
        <v>42.984000000000002</v>
      </c>
      <c r="P744" s="36">
        <v>624.79200000000003</v>
      </c>
    </row>
    <row r="745" spans="1:16" x14ac:dyDescent="0.25">
      <c r="A745" s="27">
        <v>2022</v>
      </c>
      <c r="B745" s="27">
        <v>552357</v>
      </c>
      <c r="C745" s="35" t="s">
        <v>18</v>
      </c>
      <c r="D745" s="27" t="s">
        <v>1</v>
      </c>
      <c r="E745" s="36">
        <v>22.384</v>
      </c>
      <c r="F745" s="36">
        <v>0</v>
      </c>
      <c r="G745" s="36">
        <v>143.98400000000001</v>
      </c>
      <c r="H745" s="36">
        <v>287.952</v>
      </c>
      <c r="I745" s="36">
        <v>28.768000000000001</v>
      </c>
      <c r="J745" s="36">
        <v>143.84</v>
      </c>
      <c r="K745" s="36">
        <v>111.98399999999999</v>
      </c>
      <c r="L745" s="36">
        <v>2879.68</v>
      </c>
      <c r="M745" s="36">
        <v>0</v>
      </c>
      <c r="N745" s="36">
        <v>335.952</v>
      </c>
      <c r="O745" s="36">
        <v>95.983999999999995</v>
      </c>
      <c r="P745" s="36">
        <v>1423.7919999999999</v>
      </c>
    </row>
    <row r="746" spans="1:16" x14ac:dyDescent="0.25">
      <c r="A746" s="27">
        <v>2022</v>
      </c>
      <c r="B746" s="27">
        <v>552957</v>
      </c>
      <c r="C746" s="35" t="s">
        <v>23</v>
      </c>
      <c r="D746" s="27" t="s">
        <v>4</v>
      </c>
      <c r="E746" s="36">
        <v>624.79999999999905</v>
      </c>
      <c r="F746" s="36">
        <v>642.25999999999897</v>
      </c>
      <c r="G746" s="36">
        <v>621.93999999999903</v>
      </c>
      <c r="H746" s="36">
        <v>349.88</v>
      </c>
      <c r="I746" s="36">
        <v>413.94</v>
      </c>
      <c r="J746" s="36">
        <v>951.099999999999</v>
      </c>
      <c r="K746" s="36">
        <v>179.9</v>
      </c>
      <c r="L746" s="36">
        <v>1486.42</v>
      </c>
      <c r="M746" s="36">
        <v>654.04</v>
      </c>
      <c r="N746" s="36">
        <v>295.94</v>
      </c>
      <c r="O746" s="36">
        <v>314.5</v>
      </c>
      <c r="P746" s="36">
        <v>1816.56</v>
      </c>
    </row>
    <row r="747" spans="1:16" x14ac:dyDescent="0.25">
      <c r="A747" s="27">
        <v>2022</v>
      </c>
      <c r="B747" s="27">
        <v>552957</v>
      </c>
      <c r="C747" s="35" t="s">
        <v>23</v>
      </c>
      <c r="D747" s="27" t="s">
        <v>2</v>
      </c>
      <c r="E747" s="36">
        <v>1257.3</v>
      </c>
      <c r="F747" s="36">
        <v>1143.5999999999999</v>
      </c>
      <c r="G747" s="36">
        <v>1116.98</v>
      </c>
      <c r="H747" s="36">
        <v>1052.3800000000001</v>
      </c>
      <c r="I747" s="36">
        <v>653.94000000000005</v>
      </c>
      <c r="J747" s="36">
        <v>1438.6</v>
      </c>
      <c r="K747" s="36">
        <v>487.4</v>
      </c>
      <c r="L747" s="36">
        <v>2326.44</v>
      </c>
      <c r="M747" s="36">
        <v>1204.04</v>
      </c>
      <c r="N747" s="36">
        <v>770.94</v>
      </c>
      <c r="O747" s="36">
        <v>482</v>
      </c>
      <c r="P747" s="36">
        <v>2451.56</v>
      </c>
    </row>
    <row r="748" spans="1:16" x14ac:dyDescent="0.25">
      <c r="A748" s="27">
        <v>2022</v>
      </c>
      <c r="B748" s="27">
        <v>552957</v>
      </c>
      <c r="C748" s="35" t="s">
        <v>23</v>
      </c>
      <c r="D748" s="27" t="s">
        <v>1</v>
      </c>
      <c r="E748" s="36">
        <v>7543.8</v>
      </c>
      <c r="F748" s="36">
        <v>6861.6</v>
      </c>
      <c r="G748" s="36">
        <v>6701.88</v>
      </c>
      <c r="H748" s="36">
        <v>6314.28</v>
      </c>
      <c r="I748" s="36">
        <v>3923.64</v>
      </c>
      <c r="J748" s="36">
        <v>8631.6</v>
      </c>
      <c r="K748" s="36">
        <v>2924.4</v>
      </c>
      <c r="L748" s="36">
        <v>13958.64</v>
      </c>
      <c r="M748" s="36">
        <v>7224.24</v>
      </c>
      <c r="N748" s="36">
        <v>4625.6400000000003</v>
      </c>
      <c r="O748" s="36">
        <v>2892</v>
      </c>
      <c r="P748" s="36">
        <v>14709.36</v>
      </c>
    </row>
    <row r="749" spans="1:16" x14ac:dyDescent="0.25">
      <c r="A749" s="27">
        <v>2022</v>
      </c>
      <c r="B749" s="27">
        <v>553426</v>
      </c>
      <c r="C749" s="35" t="s">
        <v>23</v>
      </c>
      <c r="D749" s="27" t="s">
        <v>4</v>
      </c>
      <c r="E749" s="36">
        <v>0</v>
      </c>
      <c r="F749" s="36">
        <v>536.80799999999999</v>
      </c>
      <c r="G749" s="36">
        <v>587.79200000000003</v>
      </c>
      <c r="H749" s="36">
        <v>0</v>
      </c>
      <c r="I749" s="36">
        <v>0</v>
      </c>
      <c r="J749" s="36">
        <v>-37.515999999999998</v>
      </c>
      <c r="K749" s="36">
        <v>536.80799999999999</v>
      </c>
      <c r="L749" s="36">
        <v>0</v>
      </c>
      <c r="M749" s="36">
        <v>0</v>
      </c>
      <c r="N749" s="36">
        <v>-21.515999999999998</v>
      </c>
      <c r="O749" s="36">
        <v>502.80799999999999</v>
      </c>
      <c r="P749" s="36">
        <v>0</v>
      </c>
    </row>
    <row r="750" spans="1:16" x14ac:dyDescent="0.25">
      <c r="A750" s="27">
        <v>2022</v>
      </c>
      <c r="B750" s="27">
        <v>553426</v>
      </c>
      <c r="C750" s="35" t="s">
        <v>23</v>
      </c>
      <c r="D750" s="27" t="s">
        <v>2</v>
      </c>
      <c r="E750" s="36">
        <v>0</v>
      </c>
      <c r="F750" s="36">
        <v>611.80799999999999</v>
      </c>
      <c r="G750" s="36">
        <v>662.79200000000003</v>
      </c>
      <c r="H750" s="36">
        <v>0</v>
      </c>
      <c r="I750" s="36">
        <v>0</v>
      </c>
      <c r="J750" s="36">
        <v>34.984000000000002</v>
      </c>
      <c r="K750" s="36">
        <v>611.80799999999999</v>
      </c>
      <c r="L750" s="36">
        <v>0</v>
      </c>
      <c r="M750" s="36">
        <v>0</v>
      </c>
      <c r="N750" s="36">
        <v>50.984000000000002</v>
      </c>
      <c r="O750" s="36">
        <v>577.80799999999999</v>
      </c>
      <c r="P750" s="36">
        <v>0</v>
      </c>
    </row>
    <row r="751" spans="1:16" x14ac:dyDescent="0.25">
      <c r="A751" s="27">
        <v>2022</v>
      </c>
      <c r="B751" s="27">
        <v>553426</v>
      </c>
      <c r="C751" s="35" t="s">
        <v>23</v>
      </c>
      <c r="D751" s="27" t="s">
        <v>1</v>
      </c>
      <c r="E751" s="36">
        <v>0</v>
      </c>
      <c r="F751" s="36">
        <v>1343.808</v>
      </c>
      <c r="G751" s="36">
        <v>1871.7919999999999</v>
      </c>
      <c r="H751" s="36">
        <v>0</v>
      </c>
      <c r="I751" s="36">
        <v>0</v>
      </c>
      <c r="J751" s="36">
        <v>159.98400000000001</v>
      </c>
      <c r="K751" s="36">
        <v>1359.808</v>
      </c>
      <c r="L751" s="36">
        <v>0</v>
      </c>
      <c r="M751" s="36">
        <v>0</v>
      </c>
      <c r="N751" s="36">
        <v>127.98399999999999</v>
      </c>
      <c r="O751" s="36">
        <v>1727.808</v>
      </c>
      <c r="P751" s="36">
        <v>0</v>
      </c>
    </row>
    <row r="752" spans="1:16" x14ac:dyDescent="0.25">
      <c r="A752" s="27">
        <v>2022</v>
      </c>
      <c r="B752" s="27">
        <v>554730</v>
      </c>
      <c r="C752" s="35" t="s">
        <v>19</v>
      </c>
      <c r="D752" s="27" t="s">
        <v>4</v>
      </c>
      <c r="E752" s="36">
        <v>1561.8784000000001</v>
      </c>
      <c r="F752" s="36">
        <v>4250.2175999999999</v>
      </c>
      <c r="G752" s="36">
        <v>2269.6559999999999</v>
      </c>
      <c r="H752" s="36">
        <v>467.77120000000002</v>
      </c>
      <c r="I752" s="36">
        <v>1426.6120000000001</v>
      </c>
      <c r="J752" s="36">
        <v>5230.8176000000003</v>
      </c>
      <c r="K752" s="36">
        <v>2026.4472000000001</v>
      </c>
      <c r="L752" s="36">
        <v>902.80079999999998</v>
      </c>
      <c r="M752" s="36">
        <v>1325.1864</v>
      </c>
      <c r="N752" s="36">
        <v>3073.9119999999998</v>
      </c>
      <c r="O752" s="36">
        <v>4131.192</v>
      </c>
      <c r="P752" s="36">
        <v>2657.9151999999999</v>
      </c>
    </row>
    <row r="753" spans="1:16" x14ac:dyDescent="0.25">
      <c r="A753" s="27">
        <v>2022</v>
      </c>
      <c r="B753" s="27">
        <v>554730</v>
      </c>
      <c r="C753" s="35" t="s">
        <v>19</v>
      </c>
      <c r="D753" s="27" t="s">
        <v>2</v>
      </c>
      <c r="E753" s="36">
        <v>1992.0784000000001</v>
      </c>
      <c r="F753" s="36">
        <v>4898.8176000000003</v>
      </c>
      <c r="G753" s="36">
        <v>2558.6559999999999</v>
      </c>
      <c r="H753" s="36">
        <v>745.77120000000002</v>
      </c>
      <c r="I753" s="36">
        <v>1982.6120000000001</v>
      </c>
      <c r="J753" s="36">
        <v>5815.4175999999998</v>
      </c>
      <c r="K753" s="36">
        <v>2394.8472000000002</v>
      </c>
      <c r="L753" s="36">
        <v>1461.0008</v>
      </c>
      <c r="M753" s="36">
        <v>1532.5863999999999</v>
      </c>
      <c r="N753" s="36">
        <v>3581.3119999999999</v>
      </c>
      <c r="O753" s="36">
        <v>4788.5919999999996</v>
      </c>
      <c r="P753" s="36">
        <v>3455.4151999999999</v>
      </c>
    </row>
    <row r="754" spans="1:16" x14ac:dyDescent="0.25">
      <c r="A754" s="27">
        <v>2022</v>
      </c>
      <c r="B754" s="27">
        <v>554730</v>
      </c>
      <c r="C754" s="35" t="s">
        <v>19</v>
      </c>
      <c r="D754" s="27" t="s">
        <v>1</v>
      </c>
      <c r="E754" s="36">
        <v>6774.2784000000001</v>
      </c>
      <c r="F754" s="36">
        <v>17037.417600000001</v>
      </c>
      <c r="G754" s="36">
        <v>8958.4560000000001</v>
      </c>
      <c r="H754" s="36">
        <v>2186.9712</v>
      </c>
      <c r="I754" s="36">
        <v>6346.5119999999997</v>
      </c>
      <c r="J754" s="36">
        <v>18922.017599999999</v>
      </c>
      <c r="K754" s="36">
        <v>7659.5472</v>
      </c>
      <c r="L754" s="36">
        <v>6336.1008000000002</v>
      </c>
      <c r="M754" s="36">
        <v>4143.6863999999996</v>
      </c>
      <c r="N754" s="36">
        <v>14385.312</v>
      </c>
      <c r="O754" s="36">
        <v>14965.992</v>
      </c>
      <c r="P754" s="36">
        <v>12736.915199999999</v>
      </c>
    </row>
    <row r="755" spans="1:16" x14ac:dyDescent="0.25">
      <c r="A755" s="27">
        <v>2022</v>
      </c>
      <c r="B755" s="27">
        <v>557371</v>
      </c>
      <c r="C755" s="35" t="s">
        <v>20</v>
      </c>
      <c r="D755" s="27" t="s">
        <v>4</v>
      </c>
      <c r="E755" s="36">
        <v>1160.04</v>
      </c>
      <c r="F755" s="36">
        <v>468.78</v>
      </c>
      <c r="G755" s="36">
        <v>-86.4</v>
      </c>
      <c r="H755" s="36">
        <v>786</v>
      </c>
      <c r="I755" s="36">
        <v>318.55999999999898</v>
      </c>
      <c r="J755" s="36">
        <v>0</v>
      </c>
      <c r="K755" s="36">
        <v>91.799999999999599</v>
      </c>
      <c r="L755" s="36">
        <v>111.32</v>
      </c>
      <c r="M755" s="36">
        <v>-107.56</v>
      </c>
      <c r="N755" s="36">
        <v>310.219999999999</v>
      </c>
      <c r="O755" s="36">
        <v>785</v>
      </c>
      <c r="P755" s="36">
        <v>61.400000000000098</v>
      </c>
    </row>
    <row r="756" spans="1:16" x14ac:dyDescent="0.25">
      <c r="A756" s="27">
        <v>2022</v>
      </c>
      <c r="B756" s="27">
        <v>557371</v>
      </c>
      <c r="C756" s="35" t="s">
        <v>20</v>
      </c>
      <c r="D756" s="27" t="s">
        <v>2</v>
      </c>
      <c r="E756" s="36">
        <v>1929.24</v>
      </c>
      <c r="F756" s="36">
        <v>883.98</v>
      </c>
      <c r="G756" s="36">
        <v>121.2</v>
      </c>
      <c r="H756" s="36">
        <v>1203.5999999999999</v>
      </c>
      <c r="I756" s="36">
        <v>870.55999999999904</v>
      </c>
      <c r="J756" s="36">
        <v>0</v>
      </c>
      <c r="K756" s="36">
        <v>507</v>
      </c>
      <c r="L756" s="36">
        <v>483.32</v>
      </c>
      <c r="M756" s="36">
        <v>307.64</v>
      </c>
      <c r="N756" s="36">
        <v>816.61999999999898</v>
      </c>
      <c r="O756" s="36">
        <v>1344.2</v>
      </c>
      <c r="P756" s="36">
        <v>273.8</v>
      </c>
    </row>
    <row r="757" spans="1:16" x14ac:dyDescent="0.25">
      <c r="A757" s="27">
        <v>2022</v>
      </c>
      <c r="B757" s="27">
        <v>557371</v>
      </c>
      <c r="C757" s="35" t="s">
        <v>20</v>
      </c>
      <c r="D757" s="27" t="s">
        <v>1</v>
      </c>
      <c r="E757" s="36">
        <v>11575.44</v>
      </c>
      <c r="F757" s="36">
        <v>5303.88</v>
      </c>
      <c r="G757" s="36">
        <v>727.2</v>
      </c>
      <c r="H757" s="36">
        <v>7221.6</v>
      </c>
      <c r="I757" s="36">
        <v>5223.3599999999997</v>
      </c>
      <c r="J757" s="36">
        <v>0</v>
      </c>
      <c r="K757" s="36">
        <v>3042</v>
      </c>
      <c r="L757" s="36">
        <v>2899.92</v>
      </c>
      <c r="M757" s="36">
        <v>1845.84</v>
      </c>
      <c r="N757" s="36">
        <v>4899.72</v>
      </c>
      <c r="O757" s="36">
        <v>8065.2</v>
      </c>
      <c r="P757" s="36">
        <v>1642.8</v>
      </c>
    </row>
    <row r="758" spans="1:16" x14ac:dyDescent="0.25">
      <c r="A758" s="27">
        <v>2022</v>
      </c>
      <c r="B758" s="27">
        <v>558463</v>
      </c>
      <c r="C758" s="35" t="s">
        <v>19</v>
      </c>
      <c r="D758" s="27" t="s">
        <v>4</v>
      </c>
      <c r="E758" s="36">
        <v>502.75200000000001</v>
      </c>
      <c r="F758" s="36">
        <v>326.19200000000001</v>
      </c>
      <c r="G758" s="36">
        <v>735.06399999999996</v>
      </c>
      <c r="H758" s="36">
        <v>127.27200000000001</v>
      </c>
      <c r="I758" s="36">
        <v>1529.924</v>
      </c>
      <c r="J758" s="36">
        <v>3091.6640000000002</v>
      </c>
      <c r="K758" s="36">
        <v>161.58799999999999</v>
      </c>
      <c r="L758" s="36">
        <v>-27.963999999999999</v>
      </c>
      <c r="M758" s="36">
        <v>617.22799999999995</v>
      </c>
      <c r="N758" s="36">
        <v>1485.376</v>
      </c>
      <c r="O758" s="36">
        <v>669.30799999999999</v>
      </c>
      <c r="P758" s="36">
        <v>183.88800000000001</v>
      </c>
    </row>
    <row r="759" spans="1:16" x14ac:dyDescent="0.25">
      <c r="A759" s="27">
        <v>2022</v>
      </c>
      <c r="B759" s="27">
        <v>558463</v>
      </c>
      <c r="C759" s="35" t="s">
        <v>19</v>
      </c>
      <c r="D759" s="27" t="s">
        <v>2</v>
      </c>
      <c r="E759" s="36">
        <v>707.952</v>
      </c>
      <c r="F759" s="36">
        <v>460.79199999999997</v>
      </c>
      <c r="G759" s="36">
        <v>1096.864</v>
      </c>
      <c r="H759" s="36">
        <v>328.072</v>
      </c>
      <c r="I759" s="36">
        <v>1735.124</v>
      </c>
      <c r="J759" s="36">
        <v>3315.5639999999999</v>
      </c>
      <c r="K759" s="36">
        <v>503.58800000000002</v>
      </c>
      <c r="L759" s="36">
        <v>106.636</v>
      </c>
      <c r="M759" s="36">
        <v>822.428</v>
      </c>
      <c r="N759" s="36">
        <v>1848.2760000000001</v>
      </c>
      <c r="O759" s="36">
        <v>1028.9079999999999</v>
      </c>
      <c r="P759" s="36">
        <v>322.88799999999998</v>
      </c>
    </row>
    <row r="760" spans="1:16" x14ac:dyDescent="0.25">
      <c r="A760" s="27">
        <v>2022</v>
      </c>
      <c r="B760" s="27">
        <v>558463</v>
      </c>
      <c r="C760" s="35" t="s">
        <v>19</v>
      </c>
      <c r="D760" s="27" t="s">
        <v>1</v>
      </c>
      <c r="E760" s="36">
        <v>2588.3519999999999</v>
      </c>
      <c r="F760" s="36">
        <v>1887.7919999999999</v>
      </c>
      <c r="G760" s="36">
        <v>3616.4639999999999</v>
      </c>
      <c r="H760" s="36">
        <v>863.87199999999996</v>
      </c>
      <c r="I760" s="36">
        <v>4797.8239999999996</v>
      </c>
      <c r="J760" s="36">
        <v>8738.0640000000003</v>
      </c>
      <c r="K760" s="36">
        <v>1253.8879999999999</v>
      </c>
      <c r="L760" s="36">
        <v>415.93599999999998</v>
      </c>
      <c r="M760" s="36">
        <v>1884.528</v>
      </c>
      <c r="N760" s="36">
        <v>7970.1760000000004</v>
      </c>
      <c r="O760" s="36">
        <v>2905.0079999999998</v>
      </c>
      <c r="P760" s="36">
        <v>1023.888</v>
      </c>
    </row>
    <row r="761" spans="1:16" x14ac:dyDescent="0.25">
      <c r="A761" s="27">
        <v>2022</v>
      </c>
      <c r="B761" s="27">
        <v>560409</v>
      </c>
      <c r="C761" s="35" t="s">
        <v>20</v>
      </c>
      <c r="D761" s="27" t="s">
        <v>4</v>
      </c>
      <c r="E761" s="36">
        <v>150.56</v>
      </c>
      <c r="F761" s="36">
        <v>-21.4</v>
      </c>
      <c r="G761" s="36">
        <v>16.819999999999801</v>
      </c>
      <c r="H761" s="36">
        <v>-64.959999999999994</v>
      </c>
      <c r="I761" s="36">
        <v>224</v>
      </c>
      <c r="J761" s="36">
        <v>0</v>
      </c>
      <c r="K761" s="36">
        <v>-67.180000000000007</v>
      </c>
      <c r="L761" s="36">
        <v>194.94</v>
      </c>
      <c r="M761" s="36">
        <v>0</v>
      </c>
      <c r="N761" s="36">
        <v>-60.14</v>
      </c>
      <c r="O761" s="36">
        <v>243.96</v>
      </c>
      <c r="P761" s="36">
        <v>153.4</v>
      </c>
    </row>
    <row r="762" spans="1:16" x14ac:dyDescent="0.25">
      <c r="A762" s="27">
        <v>2022</v>
      </c>
      <c r="B762" s="27">
        <v>560409</v>
      </c>
      <c r="C762" s="35" t="s">
        <v>20</v>
      </c>
      <c r="D762" s="27" t="s">
        <v>2</v>
      </c>
      <c r="E762" s="36">
        <v>223.76</v>
      </c>
      <c r="F762" s="36">
        <v>117.8</v>
      </c>
      <c r="G762" s="36">
        <v>234.02</v>
      </c>
      <c r="H762" s="36">
        <v>5.84</v>
      </c>
      <c r="I762" s="36">
        <v>294.8</v>
      </c>
      <c r="J762" s="36">
        <v>0</v>
      </c>
      <c r="K762" s="36">
        <v>1.22</v>
      </c>
      <c r="L762" s="36">
        <v>338.94</v>
      </c>
      <c r="M762" s="36">
        <v>0</v>
      </c>
      <c r="N762" s="36">
        <v>152.26</v>
      </c>
      <c r="O762" s="36">
        <v>385.56</v>
      </c>
      <c r="P762" s="36">
        <v>226.6</v>
      </c>
    </row>
    <row r="763" spans="1:16" x14ac:dyDescent="0.25">
      <c r="A763" s="27">
        <v>2022</v>
      </c>
      <c r="B763" s="27">
        <v>560409</v>
      </c>
      <c r="C763" s="35" t="s">
        <v>20</v>
      </c>
      <c r="D763" s="27" t="s">
        <v>1</v>
      </c>
      <c r="E763" s="36">
        <v>1342.56</v>
      </c>
      <c r="F763" s="36">
        <v>706.8</v>
      </c>
      <c r="G763" s="36">
        <v>1404.12</v>
      </c>
      <c r="H763" s="36">
        <v>35.04</v>
      </c>
      <c r="I763" s="36">
        <v>1768.8</v>
      </c>
      <c r="J763" s="36">
        <v>0</v>
      </c>
      <c r="K763" s="36">
        <v>7.32</v>
      </c>
      <c r="L763" s="36">
        <v>2033.64</v>
      </c>
      <c r="M763" s="36">
        <v>0</v>
      </c>
      <c r="N763" s="36">
        <v>913.56</v>
      </c>
      <c r="O763" s="36">
        <v>2313.36</v>
      </c>
      <c r="P763" s="36">
        <v>1359.6</v>
      </c>
    </row>
    <row r="764" spans="1:16" x14ac:dyDescent="0.25">
      <c r="A764" s="27">
        <v>2022</v>
      </c>
      <c r="B764" s="27">
        <v>562725</v>
      </c>
      <c r="C764" s="35" t="s">
        <v>22</v>
      </c>
      <c r="D764" s="27" t="s">
        <v>4</v>
      </c>
      <c r="E764" s="36">
        <v>0</v>
      </c>
      <c r="F764" s="36">
        <v>0.13000000000006701</v>
      </c>
      <c r="G764" s="36">
        <v>267.35000000000002</v>
      </c>
      <c r="H764" s="36">
        <v>58.490000000000101</v>
      </c>
      <c r="I764" s="36">
        <v>148.099999999999</v>
      </c>
      <c r="J764" s="36">
        <v>130.27000000000001</v>
      </c>
      <c r="K764" s="36">
        <v>0</v>
      </c>
      <c r="L764" s="36">
        <v>0</v>
      </c>
      <c r="M764" s="36">
        <v>0</v>
      </c>
      <c r="N764" s="36">
        <v>0</v>
      </c>
      <c r="O764" s="36">
        <v>211.9</v>
      </c>
      <c r="P764" s="36">
        <v>0</v>
      </c>
    </row>
    <row r="765" spans="1:16" x14ac:dyDescent="0.25">
      <c r="A765" s="27">
        <v>2022</v>
      </c>
      <c r="B765" s="27">
        <v>562725</v>
      </c>
      <c r="C765" s="35" t="s">
        <v>22</v>
      </c>
      <c r="D765" s="27" t="s">
        <v>2</v>
      </c>
      <c r="E765" s="36">
        <v>0</v>
      </c>
      <c r="F765" s="36">
        <v>70.930000000000106</v>
      </c>
      <c r="G765" s="36">
        <v>353.55</v>
      </c>
      <c r="H765" s="36">
        <v>133.69</v>
      </c>
      <c r="I765" s="36">
        <v>313.63999999999902</v>
      </c>
      <c r="J765" s="36">
        <v>215.37</v>
      </c>
      <c r="K765" s="36">
        <v>0</v>
      </c>
      <c r="L765" s="36">
        <v>0</v>
      </c>
      <c r="M765" s="36">
        <v>0</v>
      </c>
      <c r="N765" s="36">
        <v>0</v>
      </c>
      <c r="O765" s="36">
        <v>301.39999999999998</v>
      </c>
      <c r="P765" s="36">
        <v>0</v>
      </c>
    </row>
    <row r="766" spans="1:16" x14ac:dyDescent="0.25">
      <c r="A766" s="27">
        <v>2022</v>
      </c>
      <c r="B766" s="27">
        <v>562725</v>
      </c>
      <c r="C766" s="35" t="s">
        <v>22</v>
      </c>
      <c r="D766" s="27" t="s">
        <v>1</v>
      </c>
      <c r="E766" s="36">
        <v>0</v>
      </c>
      <c r="F766" s="36">
        <v>780.23</v>
      </c>
      <c r="G766" s="36">
        <v>3889.05</v>
      </c>
      <c r="H766" s="36">
        <v>1470.59</v>
      </c>
      <c r="I766" s="36">
        <v>3450.04</v>
      </c>
      <c r="J766" s="36">
        <v>2369.0700000000002</v>
      </c>
      <c r="K766" s="36">
        <v>0</v>
      </c>
      <c r="L766" s="36">
        <v>0</v>
      </c>
      <c r="M766" s="36">
        <v>0</v>
      </c>
      <c r="N766" s="36">
        <v>0</v>
      </c>
      <c r="O766" s="36">
        <v>3315.4</v>
      </c>
      <c r="P766" s="36">
        <v>0</v>
      </c>
    </row>
    <row r="767" spans="1:16" x14ac:dyDescent="0.25">
      <c r="A767" s="27">
        <v>2022</v>
      </c>
      <c r="B767" s="27">
        <v>563414</v>
      </c>
      <c r="C767" s="35" t="s">
        <v>19</v>
      </c>
      <c r="D767" s="27" t="s">
        <v>2</v>
      </c>
      <c r="E767" s="36">
        <v>0</v>
      </c>
      <c r="F767" s="36">
        <v>0</v>
      </c>
      <c r="G767" s="36">
        <v>0</v>
      </c>
      <c r="H767" s="36">
        <v>0</v>
      </c>
      <c r="I767" s="36">
        <v>57.667999999999999</v>
      </c>
      <c r="J767" s="36">
        <v>776.88</v>
      </c>
      <c r="K767" s="36">
        <v>686.63599999999997</v>
      </c>
      <c r="L767" s="36">
        <v>5.6840000000000002</v>
      </c>
      <c r="M767" s="36">
        <v>645.74400000000003</v>
      </c>
      <c r="N767" s="36">
        <v>0</v>
      </c>
      <c r="O767" s="36">
        <v>64.352000000000004</v>
      </c>
      <c r="P767" s="36">
        <v>37.984000000000002</v>
      </c>
    </row>
    <row r="768" spans="1:16" x14ac:dyDescent="0.25">
      <c r="A768" s="27">
        <v>2022</v>
      </c>
      <c r="B768" s="27">
        <v>563414</v>
      </c>
      <c r="C768" s="35" t="s">
        <v>19</v>
      </c>
      <c r="D768" s="27" t="s">
        <v>4</v>
      </c>
      <c r="E768" s="36">
        <v>0</v>
      </c>
      <c r="F768" s="36">
        <v>0</v>
      </c>
      <c r="G768" s="36">
        <v>0</v>
      </c>
      <c r="H768" s="36">
        <v>0</v>
      </c>
      <c r="I768" s="36">
        <v>-10.731999999999999</v>
      </c>
      <c r="J768" s="36">
        <v>441.48</v>
      </c>
      <c r="K768" s="36">
        <v>531.13599999999997</v>
      </c>
      <c r="L768" s="36">
        <v>-60.515999999999998</v>
      </c>
      <c r="M768" s="36">
        <v>444.94400000000002</v>
      </c>
      <c r="N768" s="36">
        <v>0</v>
      </c>
      <c r="O768" s="36">
        <v>-68.048000000000002</v>
      </c>
      <c r="P768" s="36">
        <v>-28.216000000000001</v>
      </c>
    </row>
    <row r="769" spans="1:16" x14ac:dyDescent="0.25">
      <c r="A769" s="27">
        <v>2022</v>
      </c>
      <c r="B769" s="27">
        <v>563414</v>
      </c>
      <c r="C769" s="35" t="s">
        <v>19</v>
      </c>
      <c r="D769" s="27" t="s">
        <v>1</v>
      </c>
      <c r="E769" s="36">
        <v>0</v>
      </c>
      <c r="F769" s="36">
        <v>0</v>
      </c>
      <c r="G769" s="36">
        <v>0</v>
      </c>
      <c r="H769" s="36">
        <v>0</v>
      </c>
      <c r="I769" s="36">
        <v>124.768</v>
      </c>
      <c r="J769" s="36">
        <v>2366.08</v>
      </c>
      <c r="K769" s="36">
        <v>2191.5360000000001</v>
      </c>
      <c r="L769" s="36">
        <v>17.584</v>
      </c>
      <c r="M769" s="36">
        <v>2143.7440000000001</v>
      </c>
      <c r="N769" s="36">
        <v>0</v>
      </c>
      <c r="O769" s="36">
        <v>137.55199999999999</v>
      </c>
      <c r="P769" s="36">
        <v>207.98400000000001</v>
      </c>
    </row>
    <row r="770" spans="1:16" x14ac:dyDescent="0.25">
      <c r="A770" s="27">
        <v>2022</v>
      </c>
      <c r="B770" s="27">
        <v>572805</v>
      </c>
      <c r="C770" s="35" t="s">
        <v>18</v>
      </c>
      <c r="D770" s="27" t="s">
        <v>4</v>
      </c>
      <c r="E770" s="36">
        <v>353.20800000000003</v>
      </c>
      <c r="F770" s="36">
        <v>-126.592</v>
      </c>
      <c r="G770" s="36">
        <v>-59.863999999999997</v>
      </c>
      <c r="H770" s="36">
        <v>0</v>
      </c>
      <c r="I770" s="36">
        <v>-42.648000000000003</v>
      </c>
      <c r="J770" s="36">
        <v>0</v>
      </c>
      <c r="K770" s="36">
        <v>-13.215999999999999</v>
      </c>
      <c r="L770" s="36">
        <v>-6.4319999999999897</v>
      </c>
      <c r="M770" s="36">
        <v>-59.116</v>
      </c>
      <c r="N770" s="36">
        <v>0</v>
      </c>
      <c r="O770" s="36">
        <v>-57.116</v>
      </c>
      <c r="P770" s="36">
        <v>445.64</v>
      </c>
    </row>
    <row r="771" spans="1:16" x14ac:dyDescent="0.25">
      <c r="A771" s="27">
        <v>2022</v>
      </c>
      <c r="B771" s="27">
        <v>572805</v>
      </c>
      <c r="C771" s="35" t="s">
        <v>18</v>
      </c>
      <c r="D771" s="27" t="s">
        <v>2</v>
      </c>
      <c r="E771" s="36">
        <v>545.80799999999999</v>
      </c>
      <c r="F771" s="36">
        <v>66.007999999999996</v>
      </c>
      <c r="G771" s="36">
        <v>196.93600000000001</v>
      </c>
      <c r="H771" s="36">
        <v>0</v>
      </c>
      <c r="I771" s="36">
        <v>149.952</v>
      </c>
      <c r="J771" s="36">
        <v>0</v>
      </c>
      <c r="K771" s="36">
        <v>50.984000000000002</v>
      </c>
      <c r="L771" s="36">
        <v>121.968</v>
      </c>
      <c r="M771" s="36">
        <v>5.0839999999999996</v>
      </c>
      <c r="N771" s="36">
        <v>0</v>
      </c>
      <c r="O771" s="36">
        <v>7.0839999999999996</v>
      </c>
      <c r="P771" s="36">
        <v>509.84</v>
      </c>
    </row>
    <row r="772" spans="1:16" x14ac:dyDescent="0.25">
      <c r="A772" s="27">
        <v>2022</v>
      </c>
      <c r="B772" s="27">
        <v>572805</v>
      </c>
      <c r="C772" s="35" t="s">
        <v>18</v>
      </c>
      <c r="D772" s="27" t="s">
        <v>1</v>
      </c>
      <c r="E772" s="36">
        <v>1711.808</v>
      </c>
      <c r="F772" s="36">
        <v>260.608</v>
      </c>
      <c r="G772" s="36">
        <v>543.93600000000004</v>
      </c>
      <c r="H772" s="36">
        <v>0</v>
      </c>
      <c r="I772" s="36">
        <v>415.952</v>
      </c>
      <c r="J772" s="36">
        <v>0</v>
      </c>
      <c r="K772" s="36">
        <v>111.98399999999999</v>
      </c>
      <c r="L772" s="36">
        <v>319.96800000000002</v>
      </c>
      <c r="M772" s="36">
        <v>17.584</v>
      </c>
      <c r="N772" s="36">
        <v>0</v>
      </c>
      <c r="O772" s="36">
        <v>15.984</v>
      </c>
      <c r="P772" s="36">
        <v>1279.8399999999999</v>
      </c>
    </row>
    <row r="773" spans="1:16" x14ac:dyDescent="0.25">
      <c r="A773" s="27">
        <v>2022</v>
      </c>
      <c r="B773" s="27">
        <v>576838</v>
      </c>
      <c r="C773" s="35" t="s">
        <v>23</v>
      </c>
      <c r="D773" s="27" t="s">
        <v>4</v>
      </c>
      <c r="E773" s="36">
        <v>323.02</v>
      </c>
      <c r="F773" s="36">
        <v>1639.7</v>
      </c>
      <c r="G773" s="36">
        <v>692.76</v>
      </c>
      <c r="H773" s="36">
        <v>2176.64</v>
      </c>
      <c r="I773" s="36">
        <v>199.98</v>
      </c>
      <c r="J773" s="36">
        <v>468.88</v>
      </c>
      <c r="K773" s="36">
        <v>2291.2800000000002</v>
      </c>
      <c r="L773" s="36">
        <v>167.12</v>
      </c>
      <c r="M773" s="36">
        <v>1341.3</v>
      </c>
      <c r="N773" s="36">
        <v>585.04</v>
      </c>
      <c r="O773" s="36">
        <v>705.34</v>
      </c>
      <c r="P773" s="36">
        <v>210.56</v>
      </c>
    </row>
    <row r="774" spans="1:16" x14ac:dyDescent="0.25">
      <c r="A774" s="27">
        <v>2022</v>
      </c>
      <c r="B774" s="27">
        <v>576838</v>
      </c>
      <c r="C774" s="35" t="s">
        <v>23</v>
      </c>
      <c r="D774" s="27" t="s">
        <v>2</v>
      </c>
      <c r="E774" s="36">
        <v>973.04</v>
      </c>
      <c r="F774" s="36">
        <v>2354.6999999999998</v>
      </c>
      <c r="G774" s="36">
        <v>1315.26</v>
      </c>
      <c r="H774" s="36">
        <v>2729.14</v>
      </c>
      <c r="I774" s="36">
        <v>434.98</v>
      </c>
      <c r="J774" s="36">
        <v>1233.8800000000001</v>
      </c>
      <c r="K774" s="36">
        <v>3001.28</v>
      </c>
      <c r="L774" s="36">
        <v>642.12</v>
      </c>
      <c r="M774" s="36">
        <v>2052.58</v>
      </c>
      <c r="N774" s="36">
        <v>1125.04</v>
      </c>
      <c r="O774" s="36">
        <v>1265.3399999999999</v>
      </c>
      <c r="P774" s="36">
        <v>673.06</v>
      </c>
    </row>
    <row r="775" spans="1:16" x14ac:dyDescent="0.25">
      <c r="A775" s="27">
        <v>2022</v>
      </c>
      <c r="B775" s="27">
        <v>576838</v>
      </c>
      <c r="C775" s="35" t="s">
        <v>23</v>
      </c>
      <c r="D775" s="27" t="s">
        <v>1</v>
      </c>
      <c r="E775" s="36">
        <v>5838.24</v>
      </c>
      <c r="F775" s="36">
        <v>14128.2</v>
      </c>
      <c r="G775" s="36">
        <v>7891.56</v>
      </c>
      <c r="H775" s="36">
        <v>16374.84</v>
      </c>
      <c r="I775" s="36">
        <v>2609.88</v>
      </c>
      <c r="J775" s="36">
        <v>7403.28</v>
      </c>
      <c r="K775" s="36">
        <v>18007.68</v>
      </c>
      <c r="L775" s="36">
        <v>3852.72</v>
      </c>
      <c r="M775" s="36">
        <v>12315.48</v>
      </c>
      <c r="N775" s="36">
        <v>6750.24</v>
      </c>
      <c r="O775" s="36">
        <v>7592.04</v>
      </c>
      <c r="P775" s="36">
        <v>4038.36</v>
      </c>
    </row>
    <row r="776" spans="1:16" x14ac:dyDescent="0.25">
      <c r="A776" s="27">
        <v>2022</v>
      </c>
      <c r="B776" s="27">
        <v>577416</v>
      </c>
      <c r="C776" s="35" t="s">
        <v>22</v>
      </c>
      <c r="D776" s="27" t="s">
        <v>2</v>
      </c>
      <c r="E776" s="36">
        <v>0</v>
      </c>
      <c r="F776" s="36">
        <v>0</v>
      </c>
      <c r="G776" s="36">
        <v>0</v>
      </c>
      <c r="H776" s="36">
        <v>0</v>
      </c>
      <c r="I776" s="36">
        <v>0</v>
      </c>
      <c r="J776" s="36">
        <v>150.94</v>
      </c>
      <c r="K776" s="36">
        <v>1384.74</v>
      </c>
      <c r="L776" s="36">
        <v>647.41999999999996</v>
      </c>
      <c r="M776" s="36">
        <v>427.38</v>
      </c>
      <c r="N776" s="36">
        <v>1984.6</v>
      </c>
      <c r="O776" s="36">
        <v>1350.88</v>
      </c>
      <c r="P776" s="36">
        <v>1529.82</v>
      </c>
    </row>
    <row r="777" spans="1:16" x14ac:dyDescent="0.25">
      <c r="A777" s="27">
        <v>2022</v>
      </c>
      <c r="B777" s="27">
        <v>577416</v>
      </c>
      <c r="C777" s="35" t="s">
        <v>22</v>
      </c>
      <c r="D777" s="27" t="s">
        <v>4</v>
      </c>
      <c r="E777" s="36">
        <v>0</v>
      </c>
      <c r="F777" s="36">
        <v>0</v>
      </c>
      <c r="G777" s="36">
        <v>0</v>
      </c>
      <c r="H777" s="36">
        <v>0</v>
      </c>
      <c r="I777" s="36">
        <v>0</v>
      </c>
      <c r="J777" s="36">
        <v>-176.66</v>
      </c>
      <c r="K777" s="36">
        <v>447.43999999999897</v>
      </c>
      <c r="L777" s="36">
        <v>-148.28</v>
      </c>
      <c r="M777" s="36">
        <v>-118.12</v>
      </c>
      <c r="N777" s="36">
        <v>1254.2</v>
      </c>
      <c r="O777" s="36">
        <v>697.88</v>
      </c>
      <c r="P777" s="36">
        <v>657.81999999999903</v>
      </c>
    </row>
    <row r="778" spans="1:16" x14ac:dyDescent="0.25">
      <c r="A778" s="27">
        <v>2022</v>
      </c>
      <c r="B778" s="27">
        <v>577416</v>
      </c>
      <c r="C778" s="35" t="s">
        <v>22</v>
      </c>
      <c r="D778" s="27" t="s">
        <v>1</v>
      </c>
      <c r="E778" s="36">
        <v>0</v>
      </c>
      <c r="F778" s="36">
        <v>0</v>
      </c>
      <c r="G778" s="36">
        <v>0</v>
      </c>
      <c r="H778" s="36">
        <v>0</v>
      </c>
      <c r="I778" s="36">
        <v>0</v>
      </c>
      <c r="J778" s="36">
        <v>905.64</v>
      </c>
      <c r="K778" s="36">
        <v>8308.44</v>
      </c>
      <c r="L778" s="36">
        <v>3884.52</v>
      </c>
      <c r="M778" s="36">
        <v>2564.2800000000002</v>
      </c>
      <c r="N778" s="36">
        <v>11907.6</v>
      </c>
      <c r="O778" s="36">
        <v>8105.28</v>
      </c>
      <c r="P778" s="36">
        <v>9178.92</v>
      </c>
    </row>
    <row r="779" spans="1:16" x14ac:dyDescent="0.25">
      <c r="A779" s="27">
        <v>2022</v>
      </c>
      <c r="B779" s="27">
        <v>583353</v>
      </c>
      <c r="C779" s="35" t="s">
        <v>19</v>
      </c>
      <c r="D779" s="27" t="s">
        <v>4</v>
      </c>
      <c r="E779" s="36">
        <v>-74.000000000000099</v>
      </c>
      <c r="F779" s="36">
        <v>-272.45999999999998</v>
      </c>
      <c r="G779" s="36">
        <v>111.06</v>
      </c>
      <c r="H779" s="36">
        <v>312.08</v>
      </c>
      <c r="I779" s="36">
        <v>-387.36</v>
      </c>
      <c r="J779" s="36">
        <v>240.76</v>
      </c>
      <c r="K779" s="36">
        <v>33.479999999999897</v>
      </c>
      <c r="L779" s="36">
        <v>-372.3</v>
      </c>
      <c r="M779" s="36">
        <v>-109.62</v>
      </c>
      <c r="N779" s="36">
        <v>-342.22</v>
      </c>
      <c r="O779" s="36">
        <v>4.5599999999997403</v>
      </c>
      <c r="P779" s="36">
        <v>-659.12</v>
      </c>
    </row>
    <row r="780" spans="1:16" x14ac:dyDescent="0.25">
      <c r="A780" s="27">
        <v>2022</v>
      </c>
      <c r="B780" s="27">
        <v>583353</v>
      </c>
      <c r="C780" s="35" t="s">
        <v>20</v>
      </c>
      <c r="D780" s="27" t="s">
        <v>2</v>
      </c>
      <c r="E780" s="36">
        <v>0</v>
      </c>
      <c r="F780" s="36">
        <v>0</v>
      </c>
      <c r="G780" s="36">
        <v>0</v>
      </c>
      <c r="H780" s="36">
        <v>0</v>
      </c>
      <c r="I780" s="36">
        <v>0</v>
      </c>
      <c r="J780" s="36">
        <v>0</v>
      </c>
      <c r="K780" s="36">
        <v>0</v>
      </c>
      <c r="L780" s="36">
        <v>0</v>
      </c>
      <c r="M780" s="36">
        <v>0</v>
      </c>
      <c r="N780" s="36">
        <v>0</v>
      </c>
      <c r="O780" s="36">
        <v>82.2</v>
      </c>
      <c r="P780" s="36">
        <v>0</v>
      </c>
    </row>
    <row r="781" spans="1:16" x14ac:dyDescent="0.25">
      <c r="A781" s="27">
        <v>2022</v>
      </c>
      <c r="B781" s="27">
        <v>583353</v>
      </c>
      <c r="C781" s="35" t="s">
        <v>20</v>
      </c>
      <c r="D781" s="27" t="s">
        <v>4</v>
      </c>
      <c r="E781" s="36">
        <v>0</v>
      </c>
      <c r="F781" s="36">
        <v>0</v>
      </c>
      <c r="G781" s="36">
        <v>0</v>
      </c>
      <c r="H781" s="36">
        <v>0</v>
      </c>
      <c r="I781" s="36">
        <v>0</v>
      </c>
      <c r="J781" s="36">
        <v>0</v>
      </c>
      <c r="K781" s="36">
        <v>0</v>
      </c>
      <c r="L781" s="36">
        <v>0</v>
      </c>
      <c r="M781" s="36">
        <v>0</v>
      </c>
      <c r="N781" s="36">
        <v>0</v>
      </c>
      <c r="O781" s="36">
        <v>13.8</v>
      </c>
      <c r="P781" s="36">
        <v>0</v>
      </c>
    </row>
    <row r="782" spans="1:16" x14ac:dyDescent="0.25">
      <c r="A782" s="27">
        <v>2022</v>
      </c>
      <c r="B782" s="27">
        <v>583353</v>
      </c>
      <c r="C782" s="35" t="s">
        <v>20</v>
      </c>
      <c r="D782" s="27" t="s">
        <v>1</v>
      </c>
      <c r="E782" s="36">
        <v>0</v>
      </c>
      <c r="F782" s="36">
        <v>0</v>
      </c>
      <c r="G782" s="36">
        <v>0</v>
      </c>
      <c r="H782" s="36">
        <v>0</v>
      </c>
      <c r="I782" s="36">
        <v>0</v>
      </c>
      <c r="J782" s="36">
        <v>0</v>
      </c>
      <c r="K782" s="36">
        <v>0</v>
      </c>
      <c r="L782" s="36">
        <v>0</v>
      </c>
      <c r="M782" s="36">
        <v>0</v>
      </c>
      <c r="N782" s="36">
        <v>0</v>
      </c>
      <c r="O782" s="36">
        <v>493.2</v>
      </c>
      <c r="P782" s="36">
        <v>0</v>
      </c>
    </row>
    <row r="783" spans="1:16" x14ac:dyDescent="0.25">
      <c r="A783" s="27">
        <v>2022</v>
      </c>
      <c r="B783" s="27">
        <v>583353</v>
      </c>
      <c r="C783" s="35" t="s">
        <v>18</v>
      </c>
      <c r="D783" s="27" t="s">
        <v>4</v>
      </c>
      <c r="E783" s="36">
        <v>271.04000000000002</v>
      </c>
      <c r="F783" s="36">
        <v>708.86</v>
      </c>
      <c r="G783" s="36">
        <v>1432</v>
      </c>
      <c r="H783" s="36">
        <v>1857.42</v>
      </c>
      <c r="I783" s="36">
        <v>1928.98</v>
      </c>
      <c r="J783" s="36">
        <v>3029.42</v>
      </c>
      <c r="K783" s="36">
        <v>282.26</v>
      </c>
      <c r="L783" s="36">
        <v>312.52</v>
      </c>
      <c r="M783" s="36">
        <v>825.92</v>
      </c>
      <c r="N783" s="36">
        <v>2375.1999999999998</v>
      </c>
      <c r="O783" s="36">
        <v>2619.3200000000002</v>
      </c>
      <c r="P783" s="36">
        <v>393.76</v>
      </c>
    </row>
    <row r="784" spans="1:16" x14ac:dyDescent="0.25">
      <c r="A784" s="27">
        <v>2022</v>
      </c>
      <c r="B784" s="27">
        <v>583353</v>
      </c>
      <c r="C784" s="35" t="s">
        <v>19</v>
      </c>
      <c r="D784" s="27" t="s">
        <v>2</v>
      </c>
      <c r="E784" s="36">
        <v>332</v>
      </c>
      <c r="F784" s="36">
        <v>137.94</v>
      </c>
      <c r="G784" s="36">
        <v>717.86</v>
      </c>
      <c r="H784" s="36">
        <v>848.28</v>
      </c>
      <c r="I784" s="36">
        <v>153.24</v>
      </c>
      <c r="J784" s="36">
        <v>512.16</v>
      </c>
      <c r="K784" s="36">
        <v>505.68</v>
      </c>
      <c r="L784" s="36">
        <v>95.5</v>
      </c>
      <c r="M784" s="36">
        <v>366.98</v>
      </c>
      <c r="N784" s="36">
        <v>127.78</v>
      </c>
      <c r="O784" s="36">
        <v>478.96</v>
      </c>
      <c r="P784" s="36">
        <v>214.68</v>
      </c>
    </row>
    <row r="785" spans="1:16" x14ac:dyDescent="0.25">
      <c r="A785" s="27">
        <v>2022</v>
      </c>
      <c r="B785" s="27">
        <v>583353</v>
      </c>
      <c r="C785" s="35" t="s">
        <v>18</v>
      </c>
      <c r="D785" s="27" t="s">
        <v>2</v>
      </c>
      <c r="E785" s="36">
        <v>824.24</v>
      </c>
      <c r="F785" s="36">
        <v>1358.16</v>
      </c>
      <c r="G785" s="36">
        <v>2140</v>
      </c>
      <c r="H785" s="36">
        <v>2656.02</v>
      </c>
      <c r="I785" s="36">
        <v>2576.08</v>
      </c>
      <c r="J785" s="36">
        <v>3406.52</v>
      </c>
      <c r="K785" s="36">
        <v>910.66</v>
      </c>
      <c r="L785" s="36">
        <v>659.92</v>
      </c>
      <c r="M785" s="36">
        <v>1390.12</v>
      </c>
      <c r="N785" s="36">
        <v>2999.2</v>
      </c>
      <c r="O785" s="36">
        <v>3391.52</v>
      </c>
      <c r="P785" s="36">
        <v>1070.96</v>
      </c>
    </row>
    <row r="786" spans="1:16" x14ac:dyDescent="0.25">
      <c r="A786" s="27">
        <v>2022</v>
      </c>
      <c r="B786" s="27">
        <v>583353</v>
      </c>
      <c r="C786" s="35" t="s">
        <v>19</v>
      </c>
      <c r="D786" s="27" t="s">
        <v>1</v>
      </c>
      <c r="E786" s="36">
        <v>1992</v>
      </c>
      <c r="F786" s="36">
        <v>827.64</v>
      </c>
      <c r="G786" s="36">
        <v>4307.16</v>
      </c>
      <c r="H786" s="36">
        <v>5089.68</v>
      </c>
      <c r="I786" s="36">
        <v>919.44</v>
      </c>
      <c r="J786" s="36">
        <v>3072.96</v>
      </c>
      <c r="K786" s="36">
        <v>3034.08</v>
      </c>
      <c r="L786" s="36">
        <v>573</v>
      </c>
      <c r="M786" s="36">
        <v>2201.88</v>
      </c>
      <c r="N786" s="36">
        <v>766.68</v>
      </c>
      <c r="O786" s="36">
        <v>2873.76</v>
      </c>
      <c r="P786" s="36">
        <v>1288.08</v>
      </c>
    </row>
    <row r="787" spans="1:16" x14ac:dyDescent="0.25">
      <c r="A787" s="27">
        <v>2022</v>
      </c>
      <c r="B787" s="27">
        <v>583353</v>
      </c>
      <c r="C787" s="35" t="s">
        <v>18</v>
      </c>
      <c r="D787" s="27" t="s">
        <v>1</v>
      </c>
      <c r="E787" s="36">
        <v>4945.4399999999996</v>
      </c>
      <c r="F787" s="36">
        <v>8148.96</v>
      </c>
      <c r="G787" s="36">
        <v>12840</v>
      </c>
      <c r="H787" s="36">
        <v>15936.12</v>
      </c>
      <c r="I787" s="36">
        <v>15456.48</v>
      </c>
      <c r="J787" s="36">
        <v>20439.12</v>
      </c>
      <c r="K787" s="36">
        <v>5463.96</v>
      </c>
      <c r="L787" s="36">
        <v>3959.52</v>
      </c>
      <c r="M787" s="36">
        <v>8340.7199999999993</v>
      </c>
      <c r="N787" s="36">
        <v>17995.2</v>
      </c>
      <c r="O787" s="36">
        <v>20349.12</v>
      </c>
      <c r="P787" s="36">
        <v>6425.76</v>
      </c>
    </row>
    <row r="788" spans="1:16" x14ac:dyDescent="0.25">
      <c r="A788" s="27">
        <v>2022</v>
      </c>
      <c r="B788" s="27">
        <v>583942</v>
      </c>
      <c r="C788" s="35" t="s">
        <v>19</v>
      </c>
      <c r="D788" s="27" t="s">
        <v>4</v>
      </c>
      <c r="E788" s="36">
        <v>4239.9471999999996</v>
      </c>
      <c r="F788" s="36">
        <v>2632.08</v>
      </c>
      <c r="G788" s="36">
        <v>-142.02000000000001</v>
      </c>
      <c r="H788" s="36">
        <v>-138.2732</v>
      </c>
      <c r="I788" s="36">
        <v>-125.0628</v>
      </c>
      <c r="J788" s="36">
        <v>-162.68719999999999</v>
      </c>
      <c r="K788" s="36">
        <v>-39.733200000000103</v>
      </c>
      <c r="L788" s="36">
        <v>313.47000000000003</v>
      </c>
      <c r="M788" s="36">
        <v>371.71359999999999</v>
      </c>
      <c r="N788" s="36">
        <v>1580.1759999999999</v>
      </c>
      <c r="O788" s="36">
        <v>-46.488800000000097</v>
      </c>
      <c r="P788" s="36">
        <v>969.53959999999904</v>
      </c>
    </row>
    <row r="789" spans="1:16" x14ac:dyDescent="0.25">
      <c r="A789" s="27">
        <v>2022</v>
      </c>
      <c r="B789" s="27">
        <v>583942</v>
      </c>
      <c r="C789" s="35" t="s">
        <v>19</v>
      </c>
      <c r="D789" s="27" t="s">
        <v>2</v>
      </c>
      <c r="E789" s="36">
        <v>4855.5472</v>
      </c>
      <c r="F789" s="36">
        <v>3380.08</v>
      </c>
      <c r="G789" s="36">
        <v>586.17999999999995</v>
      </c>
      <c r="H789" s="36">
        <v>192.7268</v>
      </c>
      <c r="I789" s="36">
        <v>205.93719999999999</v>
      </c>
      <c r="J789" s="36">
        <v>366.9128</v>
      </c>
      <c r="K789" s="36">
        <v>357.46679999999998</v>
      </c>
      <c r="L789" s="36">
        <v>843.06999999999903</v>
      </c>
      <c r="M789" s="36">
        <v>967.5136</v>
      </c>
      <c r="N789" s="36">
        <v>2129.576</v>
      </c>
      <c r="O789" s="36">
        <v>218.31120000000001</v>
      </c>
      <c r="P789" s="36">
        <v>1982.3396</v>
      </c>
    </row>
    <row r="790" spans="1:16" x14ac:dyDescent="0.25">
      <c r="A790" s="27">
        <v>2022</v>
      </c>
      <c r="B790" s="27">
        <v>583942</v>
      </c>
      <c r="C790" s="35" t="s">
        <v>19</v>
      </c>
      <c r="D790" s="27" t="s">
        <v>1</v>
      </c>
      <c r="E790" s="36">
        <v>14294.047200000001</v>
      </c>
      <c r="F790" s="36">
        <v>10524.28</v>
      </c>
      <c r="G790" s="36">
        <v>1825.58</v>
      </c>
      <c r="H790" s="36">
        <v>528.22680000000003</v>
      </c>
      <c r="I790" s="36">
        <v>998.83720000000005</v>
      </c>
      <c r="J790" s="36">
        <v>1012.1128</v>
      </c>
      <c r="K790" s="36">
        <v>991.46680000000003</v>
      </c>
      <c r="L790" s="36">
        <v>2142.67</v>
      </c>
      <c r="M790" s="36">
        <v>3519.9135999999999</v>
      </c>
      <c r="N790" s="36">
        <v>6994.7759999999998</v>
      </c>
      <c r="O790" s="36">
        <v>784.31119999999999</v>
      </c>
      <c r="P790" s="36">
        <v>6435.4395999999997</v>
      </c>
    </row>
    <row r="791" spans="1:16" x14ac:dyDescent="0.25">
      <c r="A791" s="27">
        <v>2022</v>
      </c>
      <c r="B791" s="27">
        <v>584221</v>
      </c>
      <c r="C791" s="35" t="s">
        <v>23</v>
      </c>
      <c r="D791" s="27" t="s">
        <v>4</v>
      </c>
      <c r="E791" s="36">
        <v>29.468</v>
      </c>
      <c r="F791" s="36">
        <v>0</v>
      </c>
      <c r="G791" s="36">
        <v>0</v>
      </c>
      <c r="H791" s="36">
        <v>0</v>
      </c>
      <c r="I791" s="36">
        <v>-43.664000000000001</v>
      </c>
      <c r="J791" s="36">
        <v>241.392</v>
      </c>
      <c r="K791" s="36">
        <v>-22.78</v>
      </c>
      <c r="L791" s="36">
        <v>-59.131999999999998</v>
      </c>
      <c r="M791" s="36">
        <v>-65.816000000000003</v>
      </c>
      <c r="N791" s="36">
        <v>0</v>
      </c>
      <c r="O791" s="36">
        <v>431.82400000000001</v>
      </c>
      <c r="P791" s="36">
        <v>0</v>
      </c>
    </row>
    <row r="792" spans="1:16" x14ac:dyDescent="0.25">
      <c r="A792" s="27">
        <v>2022</v>
      </c>
      <c r="B792" s="27">
        <v>584221</v>
      </c>
      <c r="C792" s="35" t="s">
        <v>23</v>
      </c>
      <c r="D792" s="27" t="s">
        <v>2</v>
      </c>
      <c r="E792" s="36">
        <v>101.968</v>
      </c>
      <c r="F792" s="36">
        <v>0</v>
      </c>
      <c r="G792" s="36">
        <v>0</v>
      </c>
      <c r="H792" s="36">
        <v>0</v>
      </c>
      <c r="I792" s="36">
        <v>101.336</v>
      </c>
      <c r="J792" s="36">
        <v>458.892</v>
      </c>
      <c r="K792" s="36">
        <v>194.72</v>
      </c>
      <c r="L792" s="36">
        <v>13.368</v>
      </c>
      <c r="M792" s="36">
        <v>6.6840000000000002</v>
      </c>
      <c r="N792" s="36">
        <v>0</v>
      </c>
      <c r="O792" s="36">
        <v>576.82399999999996</v>
      </c>
      <c r="P792" s="36">
        <v>0</v>
      </c>
    </row>
    <row r="793" spans="1:16" x14ac:dyDescent="0.25">
      <c r="A793" s="27">
        <v>2022</v>
      </c>
      <c r="B793" s="27">
        <v>584221</v>
      </c>
      <c r="C793" s="35" t="s">
        <v>23</v>
      </c>
      <c r="D793" s="27" t="s">
        <v>1</v>
      </c>
      <c r="E793" s="36">
        <v>223.96799999999999</v>
      </c>
      <c r="F793" s="36">
        <v>0</v>
      </c>
      <c r="G793" s="36">
        <v>0</v>
      </c>
      <c r="H793" s="36">
        <v>0</v>
      </c>
      <c r="I793" s="36">
        <v>316.73599999999999</v>
      </c>
      <c r="J793" s="36">
        <v>1871.7919999999999</v>
      </c>
      <c r="K793" s="36">
        <v>524.72</v>
      </c>
      <c r="L793" s="36">
        <v>28.768000000000001</v>
      </c>
      <c r="M793" s="36">
        <v>14.384</v>
      </c>
      <c r="N793" s="36">
        <v>0</v>
      </c>
      <c r="O793" s="36">
        <v>1295.8240000000001</v>
      </c>
      <c r="P793" s="36">
        <v>0</v>
      </c>
    </row>
    <row r="794" spans="1:16" x14ac:dyDescent="0.25">
      <c r="A794" s="27">
        <v>2022</v>
      </c>
      <c r="B794" s="27">
        <v>586197</v>
      </c>
      <c r="C794" s="35" t="s">
        <v>20</v>
      </c>
      <c r="D794" s="27" t="s">
        <v>4</v>
      </c>
      <c r="E794" s="36">
        <v>-88.731999999999999</v>
      </c>
      <c r="F794" s="36">
        <v>-158.26400000000001</v>
      </c>
      <c r="G794" s="36">
        <v>-89.132000000000005</v>
      </c>
      <c r="H794" s="36">
        <v>-171.56399999999999</v>
      </c>
      <c r="I794" s="36">
        <v>441.44</v>
      </c>
      <c r="J794" s="36">
        <v>-205.56399999999999</v>
      </c>
      <c r="K794" s="36">
        <v>914.46</v>
      </c>
      <c r="L794" s="36">
        <v>-51.247999999999998</v>
      </c>
      <c r="M794" s="36">
        <v>-75.132000000000005</v>
      </c>
      <c r="N794" s="36">
        <v>75.424000000000007</v>
      </c>
      <c r="O794" s="36">
        <v>-165.964</v>
      </c>
      <c r="P794" s="36">
        <v>-93.731999999999999</v>
      </c>
    </row>
    <row r="795" spans="1:16" x14ac:dyDescent="0.25">
      <c r="A795" s="27">
        <v>2022</v>
      </c>
      <c r="B795" s="27">
        <v>586197</v>
      </c>
      <c r="C795" s="35" t="s">
        <v>20</v>
      </c>
      <c r="D795" s="27" t="s">
        <v>2</v>
      </c>
      <c r="E795" s="36">
        <v>48.067999999999998</v>
      </c>
      <c r="F795" s="36">
        <v>115.336</v>
      </c>
      <c r="G795" s="36">
        <v>47.667999999999999</v>
      </c>
      <c r="H795" s="36">
        <v>102.036</v>
      </c>
      <c r="I795" s="36">
        <v>509.84</v>
      </c>
      <c r="J795" s="36">
        <v>68.036000000000001</v>
      </c>
      <c r="K795" s="36">
        <v>1209.6600000000001</v>
      </c>
      <c r="L795" s="36">
        <v>153.952</v>
      </c>
      <c r="M795" s="36">
        <v>61.667999999999999</v>
      </c>
      <c r="N795" s="36">
        <v>233.82400000000001</v>
      </c>
      <c r="O795" s="36">
        <v>107.636</v>
      </c>
      <c r="P795" s="36">
        <v>43.067999999999998</v>
      </c>
    </row>
    <row r="796" spans="1:16" x14ac:dyDescent="0.25">
      <c r="A796" s="27">
        <v>2022</v>
      </c>
      <c r="B796" s="27">
        <v>586197</v>
      </c>
      <c r="C796" s="35" t="s">
        <v>20</v>
      </c>
      <c r="D796" s="27" t="s">
        <v>1</v>
      </c>
      <c r="E796" s="36">
        <v>175.96799999999999</v>
      </c>
      <c r="F796" s="36">
        <v>284.73599999999999</v>
      </c>
      <c r="G796" s="36">
        <v>172.768</v>
      </c>
      <c r="H796" s="36">
        <v>305.536</v>
      </c>
      <c r="I796" s="36">
        <v>1119.8399999999999</v>
      </c>
      <c r="J796" s="36">
        <v>166.33600000000001</v>
      </c>
      <c r="K796" s="36">
        <v>3528.96</v>
      </c>
      <c r="L796" s="36">
        <v>431.952</v>
      </c>
      <c r="M796" s="36">
        <v>158.36799999999999</v>
      </c>
      <c r="N796" s="36">
        <v>687.82399999999996</v>
      </c>
      <c r="O796" s="36">
        <v>334.33600000000001</v>
      </c>
      <c r="P796" s="36">
        <v>225.56800000000001</v>
      </c>
    </row>
    <row r="797" spans="1:16" x14ac:dyDescent="0.25">
      <c r="A797" s="27">
        <v>2022</v>
      </c>
      <c r="B797" s="27">
        <v>587438</v>
      </c>
      <c r="C797" s="35" t="s">
        <v>21</v>
      </c>
      <c r="D797" s="27" t="s">
        <v>4</v>
      </c>
      <c r="E797" s="36">
        <v>1729.1320000000001</v>
      </c>
      <c r="F797" s="36">
        <v>5064.8280000000004</v>
      </c>
      <c r="G797" s="36">
        <v>11551.944</v>
      </c>
      <c r="H797" s="36">
        <v>6728.5720000000001</v>
      </c>
      <c r="I797" s="36">
        <v>5606.7120000000004</v>
      </c>
      <c r="J797" s="36">
        <v>7942.6799999999903</v>
      </c>
      <c r="K797" s="36">
        <v>5916.32</v>
      </c>
      <c r="L797" s="36">
        <v>9310.2839999999997</v>
      </c>
      <c r="M797" s="36">
        <v>1936.8679999999999</v>
      </c>
      <c r="N797" s="36">
        <v>8090.5039999999999</v>
      </c>
      <c r="O797" s="36">
        <v>5428.48</v>
      </c>
      <c r="P797" s="36">
        <v>8465.32</v>
      </c>
    </row>
    <row r="798" spans="1:16" x14ac:dyDescent="0.25">
      <c r="A798" s="27">
        <v>2022</v>
      </c>
      <c r="B798" s="27">
        <v>587438</v>
      </c>
      <c r="C798" s="35" t="s">
        <v>21</v>
      </c>
      <c r="D798" s="27" t="s">
        <v>2</v>
      </c>
      <c r="E798" s="36">
        <v>2847.1320000000001</v>
      </c>
      <c r="F798" s="36">
        <v>6246.8280000000004</v>
      </c>
      <c r="G798" s="36">
        <v>13033.944</v>
      </c>
      <c r="H798" s="36">
        <v>8032.5720000000001</v>
      </c>
      <c r="I798" s="36">
        <v>6848.7120000000004</v>
      </c>
      <c r="J798" s="36">
        <v>9337.6799999999894</v>
      </c>
      <c r="K798" s="36">
        <v>7168.32</v>
      </c>
      <c r="L798" s="36">
        <v>10750.284</v>
      </c>
      <c r="M798" s="36">
        <v>3254.8679999999999</v>
      </c>
      <c r="N798" s="36">
        <v>9423.5040000000008</v>
      </c>
      <c r="O798" s="36">
        <v>6720.48</v>
      </c>
      <c r="P798" s="36">
        <v>9769.32</v>
      </c>
    </row>
    <row r="799" spans="1:16" x14ac:dyDescent="0.25">
      <c r="A799" s="27">
        <v>2022</v>
      </c>
      <c r="B799" s="27">
        <v>587438</v>
      </c>
      <c r="C799" s="35" t="s">
        <v>21</v>
      </c>
      <c r="D799" s="27" t="s">
        <v>1</v>
      </c>
      <c r="E799" s="36">
        <v>10755.832</v>
      </c>
      <c r="F799" s="36">
        <v>23599.128000000001</v>
      </c>
      <c r="G799" s="36">
        <v>49239.343999999997</v>
      </c>
      <c r="H799" s="36">
        <v>30345.272000000001</v>
      </c>
      <c r="I799" s="36">
        <v>25872.912</v>
      </c>
      <c r="J799" s="36">
        <v>35275.68</v>
      </c>
      <c r="K799" s="36">
        <v>27080.32</v>
      </c>
      <c r="L799" s="36">
        <v>40612.184000000001</v>
      </c>
      <c r="M799" s="36">
        <v>12296.168</v>
      </c>
      <c r="N799" s="36">
        <v>35599.904000000002</v>
      </c>
      <c r="O799" s="36">
        <v>25388.48</v>
      </c>
      <c r="P799" s="36">
        <v>36906.32</v>
      </c>
    </row>
    <row r="800" spans="1:16" x14ac:dyDescent="0.25">
      <c r="A800" s="27">
        <v>2022</v>
      </c>
      <c r="B800" s="27">
        <v>589473</v>
      </c>
      <c r="C800" s="35" t="s">
        <v>20</v>
      </c>
      <c r="D800" s="27" t="s">
        <v>4</v>
      </c>
      <c r="E800" s="36">
        <v>197.87200000000001</v>
      </c>
      <c r="F800" s="36">
        <v>213.85599999999999</v>
      </c>
      <c r="G800" s="36">
        <v>0</v>
      </c>
      <c r="H800" s="36">
        <v>268.30799999999999</v>
      </c>
      <c r="I800" s="36">
        <v>41.567999999999998</v>
      </c>
      <c r="J800" s="36">
        <v>-24.416</v>
      </c>
      <c r="K800" s="36">
        <v>1495.5920000000001</v>
      </c>
      <c r="L800" s="36">
        <v>-17.18</v>
      </c>
      <c r="M800" s="36">
        <v>1090.884</v>
      </c>
      <c r="N800" s="36">
        <v>527.00800000000004</v>
      </c>
      <c r="O800" s="36">
        <v>2558.6039999999998</v>
      </c>
      <c r="P800" s="36">
        <v>1071.0319999999999</v>
      </c>
    </row>
    <row r="801" spans="1:16" x14ac:dyDescent="0.25">
      <c r="A801" s="27">
        <v>2022</v>
      </c>
      <c r="B801" s="27">
        <v>589473</v>
      </c>
      <c r="C801" s="35" t="s">
        <v>20</v>
      </c>
      <c r="D801" s="27" t="s">
        <v>2</v>
      </c>
      <c r="E801" s="36">
        <v>407.87200000000001</v>
      </c>
      <c r="F801" s="36">
        <v>360.25599999999997</v>
      </c>
      <c r="G801" s="36">
        <v>0</v>
      </c>
      <c r="H801" s="36">
        <v>407.50799999999998</v>
      </c>
      <c r="I801" s="36">
        <v>109.968</v>
      </c>
      <c r="J801" s="36">
        <v>43.984000000000002</v>
      </c>
      <c r="K801" s="36">
        <v>1814.7919999999999</v>
      </c>
      <c r="L801" s="36">
        <v>122.02</v>
      </c>
      <c r="M801" s="36">
        <v>1237.2840000000001</v>
      </c>
      <c r="N801" s="36">
        <v>597.80799999999999</v>
      </c>
      <c r="O801" s="36">
        <v>3144.2040000000002</v>
      </c>
      <c r="P801" s="36">
        <v>1212.6320000000001</v>
      </c>
    </row>
    <row r="802" spans="1:16" x14ac:dyDescent="0.25">
      <c r="A802" s="27">
        <v>2022</v>
      </c>
      <c r="B802" s="27">
        <v>589473</v>
      </c>
      <c r="C802" s="35" t="s">
        <v>20</v>
      </c>
      <c r="D802" s="27" t="s">
        <v>1</v>
      </c>
      <c r="E802" s="36">
        <v>1151.8720000000001</v>
      </c>
      <c r="F802" s="36">
        <v>1318.2560000000001</v>
      </c>
      <c r="G802" s="36">
        <v>0</v>
      </c>
      <c r="H802" s="36">
        <v>1742.2080000000001</v>
      </c>
      <c r="I802" s="36">
        <v>287.96800000000002</v>
      </c>
      <c r="J802" s="36">
        <v>143.98400000000001</v>
      </c>
      <c r="K802" s="36">
        <v>4712.5919999999996</v>
      </c>
      <c r="L802" s="36">
        <v>299.12</v>
      </c>
      <c r="M802" s="36">
        <v>3167.5839999999998</v>
      </c>
      <c r="N802" s="36">
        <v>1407.808</v>
      </c>
      <c r="O802" s="36">
        <v>8721.9040000000005</v>
      </c>
      <c r="P802" s="36">
        <v>2943.6320000000001</v>
      </c>
    </row>
    <row r="803" spans="1:16" x14ac:dyDescent="0.25">
      <c r="A803" s="27">
        <v>2022</v>
      </c>
      <c r="B803" s="27">
        <v>595666</v>
      </c>
      <c r="C803" s="35" t="s">
        <v>20</v>
      </c>
      <c r="D803" s="27" t="s">
        <v>4</v>
      </c>
      <c r="E803" s="36">
        <v>0</v>
      </c>
      <c r="F803" s="36">
        <v>0</v>
      </c>
      <c r="G803" s="36">
        <v>-59.442</v>
      </c>
      <c r="H803" s="36">
        <v>42.558</v>
      </c>
      <c r="I803" s="36">
        <v>0</v>
      </c>
      <c r="J803" s="36">
        <v>0</v>
      </c>
      <c r="K803" s="36">
        <v>0</v>
      </c>
      <c r="L803" s="36">
        <v>63.543999999999997</v>
      </c>
      <c r="M803" s="36">
        <v>0</v>
      </c>
      <c r="N803" s="36">
        <v>0</v>
      </c>
      <c r="O803" s="36">
        <v>0</v>
      </c>
      <c r="P803" s="36">
        <v>501</v>
      </c>
    </row>
    <row r="804" spans="1:16" x14ac:dyDescent="0.25">
      <c r="A804" s="27">
        <v>2022</v>
      </c>
      <c r="B804" s="27">
        <v>595666</v>
      </c>
      <c r="C804" s="35" t="s">
        <v>20</v>
      </c>
      <c r="D804" s="27" t="s">
        <v>2</v>
      </c>
      <c r="E804" s="36">
        <v>0</v>
      </c>
      <c r="F804" s="36">
        <v>0</v>
      </c>
      <c r="G804" s="36">
        <v>8.9580000000000002</v>
      </c>
      <c r="H804" s="36">
        <v>110.958</v>
      </c>
      <c r="I804" s="36">
        <v>0</v>
      </c>
      <c r="J804" s="36">
        <v>0</v>
      </c>
      <c r="K804" s="36">
        <v>0</v>
      </c>
      <c r="L804" s="36">
        <v>131.94399999999999</v>
      </c>
      <c r="M804" s="36">
        <v>0</v>
      </c>
      <c r="N804" s="36">
        <v>0</v>
      </c>
      <c r="O804" s="36">
        <v>0</v>
      </c>
      <c r="P804" s="36">
        <v>659.4</v>
      </c>
    </row>
    <row r="805" spans="1:16" x14ac:dyDescent="0.25">
      <c r="A805" s="27">
        <v>2022</v>
      </c>
      <c r="B805" s="27">
        <v>595666</v>
      </c>
      <c r="C805" s="35" t="s">
        <v>20</v>
      </c>
      <c r="D805" s="27" t="s">
        <v>1</v>
      </c>
      <c r="E805" s="36">
        <v>0</v>
      </c>
      <c r="F805" s="36">
        <v>0</v>
      </c>
      <c r="G805" s="36">
        <v>41.957999999999998</v>
      </c>
      <c r="H805" s="36">
        <v>293.95800000000003</v>
      </c>
      <c r="I805" s="36">
        <v>0</v>
      </c>
      <c r="J805" s="36">
        <v>0</v>
      </c>
      <c r="K805" s="36">
        <v>0</v>
      </c>
      <c r="L805" s="36">
        <v>503.94400000000002</v>
      </c>
      <c r="M805" s="36">
        <v>0</v>
      </c>
      <c r="N805" s="36">
        <v>0</v>
      </c>
      <c r="O805" s="36">
        <v>0</v>
      </c>
      <c r="P805" s="36">
        <v>3542.7</v>
      </c>
    </row>
    <row r="806" spans="1:16" x14ac:dyDescent="0.25">
      <c r="A806" s="27">
        <v>2022</v>
      </c>
      <c r="B806" s="27">
        <v>596579</v>
      </c>
      <c r="C806" s="35" t="s">
        <v>21</v>
      </c>
      <c r="D806" s="27" t="s">
        <v>4</v>
      </c>
      <c r="E806" s="36">
        <v>42.007999999999903</v>
      </c>
      <c r="F806" s="36">
        <v>0</v>
      </c>
      <c r="G806" s="36">
        <v>0</v>
      </c>
      <c r="H806" s="36">
        <v>39.1</v>
      </c>
      <c r="I806" s="36">
        <v>76.880000000000095</v>
      </c>
      <c r="J806" s="36">
        <v>161.70599999999999</v>
      </c>
      <c r="K806" s="36">
        <v>0</v>
      </c>
      <c r="L806" s="36">
        <v>2.30000000000001</v>
      </c>
      <c r="M806" s="36">
        <v>325.11599999999999</v>
      </c>
      <c r="N806" s="36">
        <v>42.320000000000199</v>
      </c>
      <c r="O806" s="36">
        <v>184.32</v>
      </c>
      <c r="P806" s="36">
        <v>97</v>
      </c>
    </row>
    <row r="807" spans="1:16" x14ac:dyDescent="0.25">
      <c r="A807" s="27">
        <v>2022</v>
      </c>
      <c r="B807" s="27">
        <v>596579</v>
      </c>
      <c r="C807" s="35" t="s">
        <v>21</v>
      </c>
      <c r="D807" s="27" t="s">
        <v>2</v>
      </c>
      <c r="E807" s="36">
        <v>162.00800000000001</v>
      </c>
      <c r="F807" s="36">
        <v>0</v>
      </c>
      <c r="G807" s="36">
        <v>0</v>
      </c>
      <c r="H807" s="36">
        <v>107.1</v>
      </c>
      <c r="I807" s="36">
        <v>138.88</v>
      </c>
      <c r="J807" s="36">
        <v>293.70600000000002</v>
      </c>
      <c r="K807" s="36">
        <v>0</v>
      </c>
      <c r="L807" s="36">
        <v>62.3</v>
      </c>
      <c r="M807" s="36">
        <v>389.11599999999999</v>
      </c>
      <c r="N807" s="36">
        <v>110.32</v>
      </c>
      <c r="O807" s="36">
        <v>250.32</v>
      </c>
      <c r="P807" s="36">
        <v>161</v>
      </c>
    </row>
    <row r="808" spans="1:16" x14ac:dyDescent="0.25">
      <c r="A808" s="27">
        <v>2022</v>
      </c>
      <c r="B808" s="27">
        <v>596579</v>
      </c>
      <c r="C808" s="35" t="s">
        <v>21</v>
      </c>
      <c r="D808" s="27" t="s">
        <v>1</v>
      </c>
      <c r="E808" s="36">
        <v>1319.2080000000001</v>
      </c>
      <c r="F808" s="36">
        <v>0</v>
      </c>
      <c r="G808" s="36">
        <v>0</v>
      </c>
      <c r="H808" s="36">
        <v>872.1</v>
      </c>
      <c r="I808" s="36">
        <v>1130.8800000000001</v>
      </c>
      <c r="J808" s="36">
        <v>2391.6060000000002</v>
      </c>
      <c r="K808" s="36">
        <v>0</v>
      </c>
      <c r="L808" s="36">
        <v>507.3</v>
      </c>
      <c r="M808" s="36">
        <v>3168.5160000000001</v>
      </c>
      <c r="N808" s="36">
        <v>898.32</v>
      </c>
      <c r="O808" s="36">
        <v>2038.32</v>
      </c>
      <c r="P808" s="36">
        <v>1311</v>
      </c>
    </row>
    <row r="809" spans="1:16" x14ac:dyDescent="0.25">
      <c r="A809" s="27">
        <v>2022</v>
      </c>
      <c r="B809" s="27">
        <v>599426</v>
      </c>
      <c r="C809" s="35" t="s">
        <v>22</v>
      </c>
      <c r="D809" s="27" t="s">
        <v>4</v>
      </c>
      <c r="E809" s="36">
        <v>0</v>
      </c>
      <c r="F809" s="36">
        <v>487.892</v>
      </c>
      <c r="G809" s="36">
        <v>545.40800000000002</v>
      </c>
      <c r="H809" s="36">
        <v>485.64</v>
      </c>
      <c r="I809" s="36">
        <v>-1.1999999999986201E-2</v>
      </c>
      <c r="J809" s="36">
        <v>15.568</v>
      </c>
      <c r="K809" s="36">
        <v>173.10400000000001</v>
      </c>
      <c r="L809" s="36">
        <v>0</v>
      </c>
      <c r="M809" s="36">
        <v>86.552000000000007</v>
      </c>
      <c r="N809" s="36">
        <v>0</v>
      </c>
      <c r="O809" s="36">
        <v>33.036000000000001</v>
      </c>
      <c r="P809" s="36">
        <v>-9.2159999999999904</v>
      </c>
    </row>
    <row r="810" spans="1:16" x14ac:dyDescent="0.25">
      <c r="A810" s="27">
        <v>2022</v>
      </c>
      <c r="B810" s="27">
        <v>599426</v>
      </c>
      <c r="C810" s="35" t="s">
        <v>22</v>
      </c>
      <c r="D810" s="27" t="s">
        <v>2</v>
      </c>
      <c r="E810" s="36">
        <v>0</v>
      </c>
      <c r="F810" s="36">
        <v>618.49199999999996</v>
      </c>
      <c r="G810" s="36">
        <v>611.80799999999999</v>
      </c>
      <c r="H810" s="36">
        <v>549.84</v>
      </c>
      <c r="I810" s="36">
        <v>196.988</v>
      </c>
      <c r="J810" s="36">
        <v>81.968000000000004</v>
      </c>
      <c r="K810" s="36">
        <v>305.904</v>
      </c>
      <c r="L810" s="36">
        <v>0</v>
      </c>
      <c r="M810" s="36">
        <v>152.952</v>
      </c>
      <c r="N810" s="36">
        <v>0</v>
      </c>
      <c r="O810" s="36">
        <v>163.636</v>
      </c>
      <c r="P810" s="36">
        <v>54.984000000000002</v>
      </c>
    </row>
    <row r="811" spans="1:16" x14ac:dyDescent="0.25">
      <c r="A811" s="27">
        <v>2022</v>
      </c>
      <c r="B811" s="27">
        <v>599426</v>
      </c>
      <c r="C811" s="35" t="s">
        <v>22</v>
      </c>
      <c r="D811" s="27" t="s">
        <v>1</v>
      </c>
      <c r="E811" s="36">
        <v>0</v>
      </c>
      <c r="F811" s="36">
        <v>1372.5920000000001</v>
      </c>
      <c r="G811" s="36">
        <v>1519.808</v>
      </c>
      <c r="H811" s="36">
        <v>1439.84</v>
      </c>
      <c r="I811" s="36">
        <v>767.88800000000003</v>
      </c>
      <c r="J811" s="36">
        <v>319.96800000000002</v>
      </c>
      <c r="K811" s="36">
        <v>767.904</v>
      </c>
      <c r="L811" s="36">
        <v>0</v>
      </c>
      <c r="M811" s="36">
        <v>351.952</v>
      </c>
      <c r="N811" s="36">
        <v>0</v>
      </c>
      <c r="O811" s="36">
        <v>412.73599999999999</v>
      </c>
      <c r="P811" s="36">
        <v>143.98400000000001</v>
      </c>
    </row>
    <row r="812" spans="1:16" x14ac:dyDescent="0.25">
      <c r="A812" s="27">
        <v>2022</v>
      </c>
      <c r="B812" s="27">
        <v>601052</v>
      </c>
      <c r="C812" s="35" t="s">
        <v>21</v>
      </c>
      <c r="D812" s="27" t="s">
        <v>4</v>
      </c>
      <c r="E812" s="36">
        <v>-7.0159999999999902</v>
      </c>
      <c r="F812" s="36">
        <v>0</v>
      </c>
      <c r="G812" s="36">
        <v>2498.2159999999999</v>
      </c>
      <c r="H812" s="36">
        <v>112.476</v>
      </c>
      <c r="I812" s="36">
        <v>442.59199999999998</v>
      </c>
      <c r="J812" s="36">
        <v>0</v>
      </c>
      <c r="K812" s="36">
        <v>106.80800000000001</v>
      </c>
      <c r="L812" s="36">
        <v>0</v>
      </c>
      <c r="M812" s="36">
        <v>-72.632000000000005</v>
      </c>
      <c r="N812" s="36">
        <v>-24.48</v>
      </c>
      <c r="O812" s="36">
        <v>18.652000000000001</v>
      </c>
      <c r="P812" s="36">
        <v>-3.6320000000000099</v>
      </c>
    </row>
    <row r="813" spans="1:16" x14ac:dyDescent="0.25">
      <c r="A813" s="27">
        <v>2022</v>
      </c>
      <c r="B813" s="27">
        <v>601052</v>
      </c>
      <c r="C813" s="35" t="s">
        <v>21</v>
      </c>
      <c r="D813" s="27" t="s">
        <v>2</v>
      </c>
      <c r="E813" s="36">
        <v>50.984000000000002</v>
      </c>
      <c r="F813" s="36">
        <v>0</v>
      </c>
      <c r="G813" s="36">
        <v>2636.2159999999999</v>
      </c>
      <c r="H813" s="36">
        <v>234.476</v>
      </c>
      <c r="I813" s="36">
        <v>618.59199999999998</v>
      </c>
      <c r="J813" s="36">
        <v>0</v>
      </c>
      <c r="K813" s="36">
        <v>168.80799999999999</v>
      </c>
      <c r="L813" s="36">
        <v>0</v>
      </c>
      <c r="M813" s="36">
        <v>43.368000000000002</v>
      </c>
      <c r="N813" s="36">
        <v>153.52000000000001</v>
      </c>
      <c r="O813" s="36">
        <v>80.652000000000001</v>
      </c>
      <c r="P813" s="36">
        <v>56.368000000000002</v>
      </c>
    </row>
    <row r="814" spans="1:16" x14ac:dyDescent="0.25">
      <c r="A814" s="27">
        <v>2022</v>
      </c>
      <c r="B814" s="27">
        <v>601052</v>
      </c>
      <c r="C814" s="35" t="s">
        <v>21</v>
      </c>
      <c r="D814" s="27" t="s">
        <v>1</v>
      </c>
      <c r="E814" s="36">
        <v>143.98400000000001</v>
      </c>
      <c r="F814" s="36">
        <v>0</v>
      </c>
      <c r="G814" s="36">
        <v>6735.2160000000003</v>
      </c>
      <c r="H814" s="36">
        <v>572.57600000000002</v>
      </c>
      <c r="I814" s="36">
        <v>1614.192</v>
      </c>
      <c r="J814" s="36">
        <v>0</v>
      </c>
      <c r="K814" s="36">
        <v>367.80799999999999</v>
      </c>
      <c r="L814" s="36">
        <v>0</v>
      </c>
      <c r="M814" s="36">
        <v>230.36799999999999</v>
      </c>
      <c r="N814" s="36">
        <v>415.92</v>
      </c>
      <c r="O814" s="36">
        <v>284.75200000000001</v>
      </c>
      <c r="P814" s="36">
        <v>166.36799999999999</v>
      </c>
    </row>
    <row r="815" spans="1:16" x14ac:dyDescent="0.25">
      <c r="A815" s="27">
        <v>2022</v>
      </c>
      <c r="B815" s="27">
        <v>604851</v>
      </c>
      <c r="C815" s="35" t="s">
        <v>18</v>
      </c>
      <c r="D815" s="27" t="s">
        <v>4</v>
      </c>
      <c r="E815" s="36">
        <v>311.43680000000001</v>
      </c>
      <c r="F815" s="36">
        <v>1995.5047999999999</v>
      </c>
      <c r="G815" s="36">
        <v>0</v>
      </c>
      <c r="H815" s="36">
        <v>0</v>
      </c>
      <c r="I815" s="36">
        <v>0</v>
      </c>
      <c r="J815" s="36">
        <v>371.84160000000003</v>
      </c>
      <c r="K815" s="36">
        <v>162.70480000000001</v>
      </c>
      <c r="L815" s="36">
        <v>578.57039999999904</v>
      </c>
      <c r="M815" s="36">
        <v>-67.855999999999995</v>
      </c>
      <c r="N815" s="36">
        <v>348.52</v>
      </c>
      <c r="O815" s="36">
        <v>234.0992</v>
      </c>
      <c r="P815" s="36">
        <v>82.515199999999894</v>
      </c>
    </row>
    <row r="816" spans="1:16" x14ac:dyDescent="0.25">
      <c r="A816" s="27">
        <v>2022</v>
      </c>
      <c r="B816" s="27">
        <v>604851</v>
      </c>
      <c r="C816" s="35" t="s">
        <v>18</v>
      </c>
      <c r="D816" s="27" t="s">
        <v>2</v>
      </c>
      <c r="E816" s="36">
        <v>656.63679999999999</v>
      </c>
      <c r="F816" s="36">
        <v>2358.3047999999999</v>
      </c>
      <c r="G816" s="36">
        <v>0</v>
      </c>
      <c r="H816" s="36">
        <v>0</v>
      </c>
      <c r="I816" s="36">
        <v>0</v>
      </c>
      <c r="J816" s="36">
        <v>568.84159999999997</v>
      </c>
      <c r="K816" s="36">
        <v>231.3048</v>
      </c>
      <c r="L816" s="36">
        <v>786.57039999999995</v>
      </c>
      <c r="M816" s="36">
        <v>69.343999999999994</v>
      </c>
      <c r="N816" s="36">
        <v>620.72</v>
      </c>
      <c r="O816" s="36">
        <v>506.29919999999998</v>
      </c>
      <c r="P816" s="36">
        <v>153.3152</v>
      </c>
    </row>
    <row r="817" spans="1:16" x14ac:dyDescent="0.25">
      <c r="A817" s="27">
        <v>2022</v>
      </c>
      <c r="B817" s="27">
        <v>604851</v>
      </c>
      <c r="C817" s="35" t="s">
        <v>18</v>
      </c>
      <c r="D817" s="27" t="s">
        <v>1</v>
      </c>
      <c r="E817" s="36">
        <v>3119.3368</v>
      </c>
      <c r="F817" s="36">
        <v>8363.9048000000003</v>
      </c>
      <c r="G817" s="36">
        <v>0</v>
      </c>
      <c r="H817" s="36">
        <v>0</v>
      </c>
      <c r="I817" s="36">
        <v>0</v>
      </c>
      <c r="J817" s="36">
        <v>1903.7416000000001</v>
      </c>
      <c r="K817" s="36">
        <v>734.3048</v>
      </c>
      <c r="L817" s="36">
        <v>2646.0704000000001</v>
      </c>
      <c r="M817" s="36">
        <v>221.54400000000001</v>
      </c>
      <c r="N817" s="36">
        <v>2816.22</v>
      </c>
      <c r="O817" s="36">
        <v>1955.2991999999999</v>
      </c>
      <c r="P817" s="36">
        <v>626.71519999999998</v>
      </c>
    </row>
    <row r="818" spans="1:16" x14ac:dyDescent="0.25">
      <c r="A818" s="27">
        <v>2022</v>
      </c>
      <c r="B818" s="27">
        <v>609362</v>
      </c>
      <c r="C818" s="35" t="s">
        <v>18</v>
      </c>
      <c r="D818" s="27" t="s">
        <v>4</v>
      </c>
      <c r="E818" s="36">
        <v>484.29199999999997</v>
      </c>
      <c r="F818" s="36">
        <v>0</v>
      </c>
      <c r="G818" s="36">
        <v>0</v>
      </c>
      <c r="H818" s="36">
        <v>0</v>
      </c>
      <c r="I818" s="36">
        <v>485.64</v>
      </c>
      <c r="J818" s="36">
        <v>0</v>
      </c>
      <c r="K818" s="36">
        <v>0</v>
      </c>
      <c r="L818" s="36">
        <v>0</v>
      </c>
      <c r="M818" s="36">
        <v>0</v>
      </c>
      <c r="N818" s="36">
        <v>40.052</v>
      </c>
      <c r="O818" s="36">
        <v>-29.216000000000001</v>
      </c>
      <c r="P818" s="36">
        <v>-29.216000000000001</v>
      </c>
    </row>
    <row r="819" spans="1:16" x14ac:dyDescent="0.25">
      <c r="A819" s="27">
        <v>2022</v>
      </c>
      <c r="B819" s="27">
        <v>609362</v>
      </c>
      <c r="C819" s="35" t="s">
        <v>18</v>
      </c>
      <c r="D819" s="27" t="s">
        <v>2</v>
      </c>
      <c r="E819" s="36">
        <v>617.09199999999998</v>
      </c>
      <c r="F819" s="36">
        <v>0</v>
      </c>
      <c r="G819" s="36">
        <v>0</v>
      </c>
      <c r="H819" s="36">
        <v>0</v>
      </c>
      <c r="I819" s="36">
        <v>549.84</v>
      </c>
      <c r="J819" s="36">
        <v>0</v>
      </c>
      <c r="K819" s="36">
        <v>0</v>
      </c>
      <c r="L819" s="36">
        <v>0</v>
      </c>
      <c r="M819" s="36">
        <v>0</v>
      </c>
      <c r="N819" s="36">
        <v>108.652</v>
      </c>
      <c r="O819" s="36">
        <v>34.984000000000002</v>
      </c>
      <c r="P819" s="36">
        <v>34.984000000000002</v>
      </c>
    </row>
    <row r="820" spans="1:16" x14ac:dyDescent="0.25">
      <c r="A820" s="27">
        <v>2022</v>
      </c>
      <c r="B820" s="27">
        <v>609362</v>
      </c>
      <c r="C820" s="35" t="s">
        <v>18</v>
      </c>
      <c r="D820" s="27" t="s">
        <v>1</v>
      </c>
      <c r="E820" s="36">
        <v>1586.992</v>
      </c>
      <c r="F820" s="36">
        <v>0</v>
      </c>
      <c r="G820" s="36">
        <v>0</v>
      </c>
      <c r="H820" s="36">
        <v>0</v>
      </c>
      <c r="I820" s="36">
        <v>1439.84</v>
      </c>
      <c r="J820" s="36">
        <v>0</v>
      </c>
      <c r="K820" s="36">
        <v>0</v>
      </c>
      <c r="L820" s="36">
        <v>0</v>
      </c>
      <c r="M820" s="36">
        <v>0</v>
      </c>
      <c r="N820" s="36">
        <v>255.952</v>
      </c>
      <c r="O820" s="36">
        <v>159.98400000000001</v>
      </c>
      <c r="P820" s="36">
        <v>159.98400000000001</v>
      </c>
    </row>
    <row r="821" spans="1:16" x14ac:dyDescent="0.25">
      <c r="A821" s="27">
        <v>2022</v>
      </c>
      <c r="B821" s="27">
        <v>609954</v>
      </c>
      <c r="C821" s="35" t="s">
        <v>20</v>
      </c>
      <c r="D821" s="27" t="s">
        <v>4</v>
      </c>
      <c r="E821" s="36">
        <v>-133.054</v>
      </c>
      <c r="F821" s="36">
        <v>-28.042000000000002</v>
      </c>
      <c r="G821" s="36">
        <v>227.53200000000001</v>
      </c>
      <c r="H821" s="36">
        <v>254.804</v>
      </c>
      <c r="I821" s="36">
        <v>-19.954000000000001</v>
      </c>
      <c r="J821" s="36">
        <v>-38.81</v>
      </c>
      <c r="K821" s="36">
        <v>-64.256</v>
      </c>
      <c r="L821" s="36">
        <v>711.26800000000003</v>
      </c>
      <c r="M821" s="36">
        <v>585.89599999999996</v>
      </c>
      <c r="N821" s="36">
        <v>-25.956</v>
      </c>
      <c r="O821" s="36">
        <v>37.758000000000003</v>
      </c>
      <c r="P821" s="36">
        <v>-13.795999999999999</v>
      </c>
    </row>
    <row r="822" spans="1:16" x14ac:dyDescent="0.25">
      <c r="A822" s="27">
        <v>2022</v>
      </c>
      <c r="B822" s="27">
        <v>609954</v>
      </c>
      <c r="C822" s="35" t="s">
        <v>19</v>
      </c>
      <c r="D822" s="27" t="s">
        <v>4</v>
      </c>
      <c r="E822" s="36">
        <v>-24.356000000000002</v>
      </c>
      <c r="F822" s="36">
        <v>1360.7139999999999</v>
      </c>
      <c r="G822" s="36">
        <v>0</v>
      </c>
      <c r="H822" s="36">
        <v>0</v>
      </c>
      <c r="I822" s="36">
        <v>0</v>
      </c>
      <c r="J822" s="36">
        <v>-19.942</v>
      </c>
      <c r="K822" s="36">
        <v>-17.428000000000001</v>
      </c>
      <c r="L822" s="36">
        <v>0</v>
      </c>
      <c r="M822" s="36">
        <v>0</v>
      </c>
      <c r="N822" s="36">
        <v>0</v>
      </c>
      <c r="O822" s="36">
        <v>0</v>
      </c>
      <c r="P822" s="36">
        <v>0</v>
      </c>
    </row>
    <row r="823" spans="1:16" x14ac:dyDescent="0.25">
      <c r="A823" s="27">
        <v>2022</v>
      </c>
      <c r="B823" s="27">
        <v>609954</v>
      </c>
      <c r="C823" s="35" t="s">
        <v>19</v>
      </c>
      <c r="D823" s="27" t="s">
        <v>2</v>
      </c>
      <c r="E823" s="36">
        <v>112.444</v>
      </c>
      <c r="F823" s="36">
        <v>1516.2139999999999</v>
      </c>
      <c r="G823" s="36">
        <v>0</v>
      </c>
      <c r="H823" s="36">
        <v>0</v>
      </c>
      <c r="I823" s="36">
        <v>0</v>
      </c>
      <c r="J823" s="36">
        <v>50.658000000000001</v>
      </c>
      <c r="K823" s="36">
        <v>50.972000000000001</v>
      </c>
      <c r="L823" s="36">
        <v>0</v>
      </c>
      <c r="M823" s="36">
        <v>0</v>
      </c>
      <c r="N823" s="36">
        <v>0</v>
      </c>
      <c r="O823" s="36">
        <v>0</v>
      </c>
      <c r="P823" s="36">
        <v>0</v>
      </c>
    </row>
    <row r="824" spans="1:16" x14ac:dyDescent="0.25">
      <c r="A824" s="27">
        <v>2022</v>
      </c>
      <c r="B824" s="27">
        <v>609954</v>
      </c>
      <c r="C824" s="35" t="s">
        <v>20</v>
      </c>
      <c r="D824" s="27" t="s">
        <v>2</v>
      </c>
      <c r="E824" s="36">
        <v>223.346</v>
      </c>
      <c r="F824" s="36">
        <v>45.158000000000001</v>
      </c>
      <c r="G824" s="36">
        <v>366.73200000000003</v>
      </c>
      <c r="H824" s="36">
        <v>398.80399999999997</v>
      </c>
      <c r="I824" s="36">
        <v>50.845999999999997</v>
      </c>
      <c r="J824" s="36">
        <v>107.59</v>
      </c>
      <c r="K824" s="36">
        <v>77.343999999999994</v>
      </c>
      <c r="L824" s="36">
        <v>935.66800000000001</v>
      </c>
      <c r="M824" s="36">
        <v>805.49599999999896</v>
      </c>
      <c r="N824" s="36">
        <v>115.64400000000001</v>
      </c>
      <c r="O824" s="36">
        <v>110.958</v>
      </c>
      <c r="P824" s="36">
        <v>130.20400000000001</v>
      </c>
    </row>
    <row r="825" spans="1:16" x14ac:dyDescent="0.25">
      <c r="A825" s="27">
        <v>2022</v>
      </c>
      <c r="B825" s="27">
        <v>609954</v>
      </c>
      <c r="C825" s="35" t="s">
        <v>19</v>
      </c>
      <c r="D825" s="27" t="s">
        <v>1</v>
      </c>
      <c r="E825" s="36">
        <v>379.34399999999999</v>
      </c>
      <c r="F825" s="36">
        <v>4840.5140000000001</v>
      </c>
      <c r="G825" s="36">
        <v>0</v>
      </c>
      <c r="H825" s="36">
        <v>0</v>
      </c>
      <c r="I825" s="36">
        <v>0</v>
      </c>
      <c r="J825" s="36">
        <v>237.958</v>
      </c>
      <c r="K825" s="36">
        <v>237.97200000000001</v>
      </c>
      <c r="L825" s="36">
        <v>0</v>
      </c>
      <c r="M825" s="36">
        <v>0</v>
      </c>
      <c r="N825" s="36">
        <v>0</v>
      </c>
      <c r="O825" s="36">
        <v>0</v>
      </c>
      <c r="P825" s="36">
        <v>0</v>
      </c>
    </row>
    <row r="826" spans="1:16" x14ac:dyDescent="0.25">
      <c r="A826" s="27">
        <v>2022</v>
      </c>
      <c r="B826" s="27">
        <v>609954</v>
      </c>
      <c r="C826" s="35" t="s">
        <v>20</v>
      </c>
      <c r="D826" s="27" t="s">
        <v>1</v>
      </c>
      <c r="E826" s="36">
        <v>750.24599999999998</v>
      </c>
      <c r="F826" s="36">
        <v>134.358</v>
      </c>
      <c r="G826" s="36">
        <v>1314.432</v>
      </c>
      <c r="H826" s="36">
        <v>1259.8040000000001</v>
      </c>
      <c r="I826" s="36">
        <v>1539.846</v>
      </c>
      <c r="J826" s="36">
        <v>286.79000000000002</v>
      </c>
      <c r="K826" s="36">
        <v>254.744</v>
      </c>
      <c r="L826" s="36">
        <v>2613.268</v>
      </c>
      <c r="M826" s="36">
        <v>2742.096</v>
      </c>
      <c r="N826" s="36">
        <v>363.94400000000002</v>
      </c>
      <c r="O826" s="36">
        <v>321.95800000000003</v>
      </c>
      <c r="P826" s="36">
        <v>391.80399999999997</v>
      </c>
    </row>
    <row r="827" spans="1:16" x14ac:dyDescent="0.25">
      <c r="A827" s="27">
        <v>2022</v>
      </c>
      <c r="B827" s="27">
        <v>609954</v>
      </c>
      <c r="C827" s="35" t="s">
        <v>21</v>
      </c>
      <c r="D827" s="27" t="s">
        <v>4</v>
      </c>
      <c r="E827" s="36">
        <v>1256.7439999999999</v>
      </c>
      <c r="F827" s="36">
        <v>761.38800000000003</v>
      </c>
      <c r="G827" s="36">
        <v>433.49599999999998</v>
      </c>
      <c r="H827" s="36">
        <v>1016.754</v>
      </c>
      <c r="I827" s="36">
        <v>2263.4540000000002</v>
      </c>
      <c r="J827" s="36">
        <v>1524.2</v>
      </c>
      <c r="K827" s="36">
        <v>2051.1660000000002</v>
      </c>
      <c r="L827" s="36">
        <v>710.59400000000005</v>
      </c>
      <c r="M827" s="36">
        <v>316.49</v>
      </c>
      <c r="N827" s="36">
        <v>945.00199999999995</v>
      </c>
      <c r="O827" s="36">
        <v>1591.6179999999999</v>
      </c>
      <c r="P827" s="36">
        <v>495.96199999999999</v>
      </c>
    </row>
    <row r="828" spans="1:16" x14ac:dyDescent="0.25">
      <c r="A828" s="27">
        <v>2022</v>
      </c>
      <c r="B828" s="27">
        <v>609954</v>
      </c>
      <c r="C828" s="35" t="s">
        <v>21</v>
      </c>
      <c r="D828" s="27" t="s">
        <v>2</v>
      </c>
      <c r="E828" s="36">
        <v>1450.7439999999999</v>
      </c>
      <c r="F828" s="36">
        <v>904.38800000000003</v>
      </c>
      <c r="G828" s="36">
        <v>565.49599999999998</v>
      </c>
      <c r="H828" s="36">
        <v>1146.7539999999999</v>
      </c>
      <c r="I828" s="36">
        <v>2523.4540000000002</v>
      </c>
      <c r="J828" s="36">
        <v>1602.2</v>
      </c>
      <c r="K828" s="36">
        <v>2239.1660000000002</v>
      </c>
      <c r="L828" s="36">
        <v>838.59400000000005</v>
      </c>
      <c r="M828" s="36">
        <v>440.49</v>
      </c>
      <c r="N828" s="36">
        <v>1257.002</v>
      </c>
      <c r="O828" s="36">
        <v>1785.6179999999999</v>
      </c>
      <c r="P828" s="36">
        <v>559.96199999999999</v>
      </c>
    </row>
    <row r="829" spans="1:16" x14ac:dyDescent="0.25">
      <c r="A829" s="27">
        <v>2022</v>
      </c>
      <c r="B829" s="27">
        <v>609954</v>
      </c>
      <c r="C829" s="35" t="s">
        <v>21</v>
      </c>
      <c r="D829" s="27" t="s">
        <v>1</v>
      </c>
      <c r="E829" s="36">
        <v>4316.8440000000001</v>
      </c>
      <c r="F829" s="36">
        <v>2496.788</v>
      </c>
      <c r="G829" s="36">
        <v>2001.4960000000001</v>
      </c>
      <c r="H829" s="36">
        <v>3839.654</v>
      </c>
      <c r="I829" s="36">
        <v>8849.5540000000001</v>
      </c>
      <c r="J829" s="36">
        <v>5516.7</v>
      </c>
      <c r="K829" s="36">
        <v>6123.866</v>
      </c>
      <c r="L829" s="36">
        <v>2911.5940000000001</v>
      </c>
      <c r="M829" s="36">
        <v>1305.99</v>
      </c>
      <c r="N829" s="36">
        <v>4318.2020000000002</v>
      </c>
      <c r="O829" s="36">
        <v>6710.7179999999998</v>
      </c>
      <c r="P829" s="36">
        <v>1900.962</v>
      </c>
    </row>
    <row r="830" spans="1:16" x14ac:dyDescent="0.25">
      <c r="A830" s="27">
        <v>2022</v>
      </c>
      <c r="B830" s="27">
        <v>613934</v>
      </c>
      <c r="C830" s="35" t="s">
        <v>19</v>
      </c>
      <c r="D830" s="27" t="s">
        <v>4</v>
      </c>
      <c r="E830" s="36">
        <v>-80.319999999999993</v>
      </c>
      <c r="F830" s="36">
        <v>356.98</v>
      </c>
      <c r="G830" s="36">
        <v>611.84</v>
      </c>
      <c r="H830" s="36">
        <v>-62.52</v>
      </c>
      <c r="I830" s="36">
        <v>-160.88</v>
      </c>
      <c r="J830" s="36">
        <v>321.95999999999901</v>
      </c>
      <c r="K830" s="36">
        <v>0.88000000000005196</v>
      </c>
      <c r="L830" s="36">
        <v>-23.58</v>
      </c>
      <c r="M830" s="36">
        <v>141.97999999999999</v>
      </c>
      <c r="N830" s="36">
        <v>-115.86</v>
      </c>
      <c r="O830" s="36">
        <v>71.659999999999897</v>
      </c>
      <c r="P830" s="36">
        <v>0</v>
      </c>
    </row>
    <row r="831" spans="1:16" x14ac:dyDescent="0.25">
      <c r="A831" s="27">
        <v>2022</v>
      </c>
      <c r="B831" s="27">
        <v>613934</v>
      </c>
      <c r="C831" s="35" t="s">
        <v>19</v>
      </c>
      <c r="D831" s="27" t="s">
        <v>2</v>
      </c>
      <c r="E831" s="36">
        <v>58.68</v>
      </c>
      <c r="F831" s="36">
        <v>666.88</v>
      </c>
      <c r="G831" s="36">
        <v>843.44</v>
      </c>
      <c r="H831" s="36">
        <v>74.28</v>
      </c>
      <c r="I831" s="36">
        <v>37.72</v>
      </c>
      <c r="J831" s="36">
        <v>477.45999999999901</v>
      </c>
      <c r="K831" s="36">
        <v>281.08</v>
      </c>
      <c r="L831" s="36">
        <v>44.82</v>
      </c>
      <c r="M831" s="36">
        <v>360.38</v>
      </c>
      <c r="N831" s="36">
        <v>162.13999999999999</v>
      </c>
      <c r="O831" s="36">
        <v>296.66000000000003</v>
      </c>
      <c r="P831" s="36">
        <v>0</v>
      </c>
    </row>
    <row r="832" spans="1:16" x14ac:dyDescent="0.25">
      <c r="A832" s="27">
        <v>2022</v>
      </c>
      <c r="B832" s="27">
        <v>613934</v>
      </c>
      <c r="C832" s="35" t="s">
        <v>19</v>
      </c>
      <c r="D832" s="27" t="s">
        <v>1</v>
      </c>
      <c r="E832" s="36">
        <v>352.08</v>
      </c>
      <c r="F832" s="36">
        <v>4001.28</v>
      </c>
      <c r="G832" s="36">
        <v>5060.6400000000003</v>
      </c>
      <c r="H832" s="36">
        <v>445.68</v>
      </c>
      <c r="I832" s="36">
        <v>226.32</v>
      </c>
      <c r="J832" s="36">
        <v>2864.76</v>
      </c>
      <c r="K832" s="36">
        <v>1686.48</v>
      </c>
      <c r="L832" s="36">
        <v>268.92</v>
      </c>
      <c r="M832" s="36">
        <v>2162.2800000000002</v>
      </c>
      <c r="N832" s="36">
        <v>972.84</v>
      </c>
      <c r="O832" s="36">
        <v>1779.96</v>
      </c>
      <c r="P832" s="36">
        <v>0</v>
      </c>
    </row>
    <row r="833" spans="1:16" x14ac:dyDescent="0.25">
      <c r="A833" s="27">
        <v>2022</v>
      </c>
      <c r="B833" s="27">
        <v>615144</v>
      </c>
      <c r="C833" s="35" t="s">
        <v>19</v>
      </c>
      <c r="D833" s="27" t="s">
        <v>4</v>
      </c>
      <c r="E833" s="36">
        <v>823.84799999999996</v>
      </c>
      <c r="F833" s="36">
        <v>-129.68</v>
      </c>
      <c r="G833" s="36">
        <v>11.536</v>
      </c>
      <c r="H833" s="36">
        <v>-26.288</v>
      </c>
      <c r="I833" s="36">
        <v>-83.331999999999994</v>
      </c>
      <c r="J833" s="36">
        <v>-11.215999999999999</v>
      </c>
      <c r="K833" s="36">
        <v>343.64</v>
      </c>
      <c r="L833" s="36">
        <v>-5.6919999999999904</v>
      </c>
      <c r="M833" s="36">
        <v>0</v>
      </c>
      <c r="N833" s="36">
        <v>25.135999999999999</v>
      </c>
      <c r="O833" s="36">
        <v>-146.196</v>
      </c>
      <c r="P833" s="36">
        <v>-96.531999999999996</v>
      </c>
    </row>
    <row r="834" spans="1:16" x14ac:dyDescent="0.25">
      <c r="A834" s="27">
        <v>2022</v>
      </c>
      <c r="B834" s="27">
        <v>615144</v>
      </c>
      <c r="C834" s="35" t="s">
        <v>19</v>
      </c>
      <c r="D834" s="27" t="s">
        <v>2</v>
      </c>
      <c r="E834" s="36">
        <v>979.34799999999905</v>
      </c>
      <c r="F834" s="36">
        <v>137.32</v>
      </c>
      <c r="G834" s="36">
        <v>148.33600000000001</v>
      </c>
      <c r="H834" s="36">
        <v>377.512</v>
      </c>
      <c r="I834" s="36">
        <v>49.067999999999998</v>
      </c>
      <c r="J834" s="36">
        <v>54.984000000000002</v>
      </c>
      <c r="K834" s="36">
        <v>409.84</v>
      </c>
      <c r="L834" s="36">
        <v>128.90799999999999</v>
      </c>
      <c r="M834" s="36">
        <v>0</v>
      </c>
      <c r="N834" s="36">
        <v>161.93600000000001</v>
      </c>
      <c r="O834" s="36">
        <v>123.004</v>
      </c>
      <c r="P834" s="36">
        <v>35.868000000000002</v>
      </c>
    </row>
    <row r="835" spans="1:16" x14ac:dyDescent="0.25">
      <c r="A835" s="27">
        <v>2022</v>
      </c>
      <c r="B835" s="27">
        <v>615144</v>
      </c>
      <c r="C835" s="35" t="s">
        <v>19</v>
      </c>
      <c r="D835" s="27" t="s">
        <v>1</v>
      </c>
      <c r="E835" s="36">
        <v>2814.0479999999998</v>
      </c>
      <c r="F835" s="36">
        <v>476.72</v>
      </c>
      <c r="G835" s="36">
        <v>422.33600000000001</v>
      </c>
      <c r="H835" s="36">
        <v>942.11199999999997</v>
      </c>
      <c r="I835" s="36">
        <v>161.56800000000001</v>
      </c>
      <c r="J835" s="36">
        <v>143.98400000000001</v>
      </c>
      <c r="K835" s="36">
        <v>1599.84</v>
      </c>
      <c r="L835" s="36">
        <v>287.80799999999999</v>
      </c>
      <c r="M835" s="36">
        <v>0</v>
      </c>
      <c r="N835" s="36">
        <v>383.93599999999998</v>
      </c>
      <c r="O835" s="36">
        <v>295.904</v>
      </c>
      <c r="P835" s="36">
        <v>129.56800000000001</v>
      </c>
    </row>
    <row r="836" spans="1:16" x14ac:dyDescent="0.25">
      <c r="A836" s="27">
        <v>2022</v>
      </c>
      <c r="B836" s="27">
        <v>618134</v>
      </c>
      <c r="C836" s="35" t="s">
        <v>23</v>
      </c>
      <c r="D836" s="27" t="s">
        <v>4</v>
      </c>
      <c r="E836" s="36">
        <v>0</v>
      </c>
      <c r="F836" s="36">
        <v>1.95799999999997</v>
      </c>
      <c r="G836" s="36">
        <v>680.47799999999904</v>
      </c>
      <c r="H836" s="36">
        <v>-76.884</v>
      </c>
      <c r="I836" s="36">
        <v>0</v>
      </c>
      <c r="J836" s="36">
        <v>0</v>
      </c>
      <c r="K836" s="36">
        <v>-56.514000000000003</v>
      </c>
      <c r="L836" s="36">
        <v>68.944000000000003</v>
      </c>
      <c r="M836" s="36">
        <v>633.26599999999996</v>
      </c>
      <c r="N836" s="36">
        <v>485.92599999999999</v>
      </c>
      <c r="O836" s="36">
        <v>-14.01</v>
      </c>
      <c r="P836" s="36">
        <v>-7.02800000000002</v>
      </c>
    </row>
    <row r="837" spans="1:16" x14ac:dyDescent="0.25">
      <c r="A837" s="27">
        <v>2022</v>
      </c>
      <c r="B837" s="27">
        <v>618134</v>
      </c>
      <c r="C837" s="35" t="s">
        <v>23</v>
      </c>
      <c r="D837" s="27" t="s">
        <v>2</v>
      </c>
      <c r="E837" s="36">
        <v>0</v>
      </c>
      <c r="F837" s="36">
        <v>76.957999999999998</v>
      </c>
      <c r="G837" s="36">
        <v>932.99799999999902</v>
      </c>
      <c r="H837" s="36">
        <v>73.116</v>
      </c>
      <c r="I837" s="36">
        <v>0</v>
      </c>
      <c r="J837" s="36">
        <v>0</v>
      </c>
      <c r="K837" s="36">
        <v>15.986000000000001</v>
      </c>
      <c r="L837" s="36">
        <v>143.94399999999999</v>
      </c>
      <c r="M837" s="36">
        <v>935.76599999999996</v>
      </c>
      <c r="N837" s="36">
        <v>655.92600000000004</v>
      </c>
      <c r="O837" s="36">
        <v>135.99</v>
      </c>
      <c r="P837" s="36">
        <v>67.971999999999994</v>
      </c>
    </row>
    <row r="838" spans="1:16" x14ac:dyDescent="0.25">
      <c r="A838" s="27">
        <v>2022</v>
      </c>
      <c r="B838" s="27">
        <v>618134</v>
      </c>
      <c r="C838" s="35" t="s">
        <v>23</v>
      </c>
      <c r="D838" s="27" t="s">
        <v>1</v>
      </c>
      <c r="E838" s="36">
        <v>0</v>
      </c>
      <c r="F838" s="36">
        <v>265.95800000000003</v>
      </c>
      <c r="G838" s="36">
        <v>2876.3980000000001</v>
      </c>
      <c r="H838" s="36">
        <v>307.916</v>
      </c>
      <c r="I838" s="36">
        <v>0</v>
      </c>
      <c r="J838" s="36">
        <v>0</v>
      </c>
      <c r="K838" s="36">
        <v>125.986</v>
      </c>
      <c r="L838" s="36">
        <v>419.94400000000002</v>
      </c>
      <c r="M838" s="36">
        <v>2950.7660000000001</v>
      </c>
      <c r="N838" s="36">
        <v>2645.4259999999999</v>
      </c>
      <c r="O838" s="36">
        <v>545.79</v>
      </c>
      <c r="P838" s="36">
        <v>237.97200000000001</v>
      </c>
    </row>
    <row r="839" spans="1:16" x14ac:dyDescent="0.25">
      <c r="A839" s="27">
        <v>2022</v>
      </c>
      <c r="B839" s="27">
        <v>619986</v>
      </c>
      <c r="C839" s="35" t="s">
        <v>23</v>
      </c>
      <c r="D839" s="27" t="s">
        <v>4</v>
      </c>
      <c r="E839" s="36">
        <v>25.687999999999999</v>
      </c>
      <c r="F839" s="36">
        <v>26.556000000000001</v>
      </c>
      <c r="G839" s="36">
        <v>29.468</v>
      </c>
      <c r="H839" s="36">
        <v>0</v>
      </c>
      <c r="I839" s="36">
        <v>189.256</v>
      </c>
      <c r="J839" s="36">
        <v>42.92</v>
      </c>
      <c r="K839" s="36">
        <v>670.952</v>
      </c>
      <c r="L839" s="36">
        <v>519.29200000000003</v>
      </c>
      <c r="M839" s="36">
        <v>200.89599999999999</v>
      </c>
      <c r="N839" s="36">
        <v>0</v>
      </c>
      <c r="O839" s="36">
        <v>881.62</v>
      </c>
      <c r="P839" s="36">
        <v>-43.031999999999996</v>
      </c>
    </row>
    <row r="840" spans="1:16" x14ac:dyDescent="0.25">
      <c r="A840" s="27">
        <v>2022</v>
      </c>
      <c r="B840" s="27">
        <v>619986</v>
      </c>
      <c r="C840" s="35" t="s">
        <v>23</v>
      </c>
      <c r="D840" s="27" t="s">
        <v>2</v>
      </c>
      <c r="E840" s="36">
        <v>175.68799999999999</v>
      </c>
      <c r="F840" s="36">
        <v>321.55599999999998</v>
      </c>
      <c r="G840" s="36">
        <v>101.968</v>
      </c>
      <c r="H840" s="36">
        <v>0</v>
      </c>
      <c r="I840" s="36">
        <v>411.75599999999997</v>
      </c>
      <c r="J840" s="36">
        <v>262.92</v>
      </c>
      <c r="K840" s="36">
        <v>965.952</v>
      </c>
      <c r="L840" s="36">
        <v>666.79200000000003</v>
      </c>
      <c r="M840" s="36">
        <v>423.39600000000002</v>
      </c>
      <c r="N840" s="36">
        <v>0</v>
      </c>
      <c r="O840" s="36">
        <v>1202.8800000000001</v>
      </c>
      <c r="P840" s="36">
        <v>101.968</v>
      </c>
    </row>
    <row r="841" spans="1:16" x14ac:dyDescent="0.25">
      <c r="A841" s="27">
        <v>2022</v>
      </c>
      <c r="B841" s="27">
        <v>619986</v>
      </c>
      <c r="C841" s="35" t="s">
        <v>23</v>
      </c>
      <c r="D841" s="27" t="s">
        <v>1</v>
      </c>
      <c r="E841" s="36">
        <v>511.88799999999998</v>
      </c>
      <c r="F841" s="36">
        <v>868.65599999999995</v>
      </c>
      <c r="G841" s="36">
        <v>255.96799999999999</v>
      </c>
      <c r="H841" s="36">
        <v>0</v>
      </c>
      <c r="I841" s="36">
        <v>1041.4559999999999</v>
      </c>
      <c r="J841" s="36">
        <v>671.92</v>
      </c>
      <c r="K841" s="36">
        <v>3660.3519999999999</v>
      </c>
      <c r="L841" s="36">
        <v>1839.7919999999999</v>
      </c>
      <c r="M841" s="36">
        <v>1406.096</v>
      </c>
      <c r="N841" s="36">
        <v>0</v>
      </c>
      <c r="O841" s="36">
        <v>3640.88</v>
      </c>
      <c r="P841" s="36">
        <v>239.96799999999999</v>
      </c>
    </row>
    <row r="842" spans="1:16" x14ac:dyDescent="0.25">
      <c r="A842" s="27">
        <v>2022</v>
      </c>
      <c r="B842" s="27">
        <v>621024</v>
      </c>
      <c r="C842" s="35" t="s">
        <v>20</v>
      </c>
      <c r="D842" s="27" t="s">
        <v>4</v>
      </c>
      <c r="E842" s="36">
        <v>496.25640000000197</v>
      </c>
      <c r="F842" s="36">
        <v>154.18040000000099</v>
      </c>
      <c r="G842" s="36">
        <v>935.34600000000205</v>
      </c>
      <c r="H842" s="36">
        <v>69.640000000000398</v>
      </c>
      <c r="I842" s="36">
        <v>463.47120000000098</v>
      </c>
      <c r="J842" s="36">
        <v>-639.26479999999697</v>
      </c>
      <c r="K842" s="36">
        <v>3471.1596</v>
      </c>
      <c r="L842" s="36">
        <v>-694.52639999999803</v>
      </c>
      <c r="M842" s="36">
        <v>187.59320000000099</v>
      </c>
      <c r="N842" s="36">
        <v>1147.0504000000001</v>
      </c>
      <c r="O842" s="36">
        <v>159.24400000000099</v>
      </c>
      <c r="P842" s="36">
        <v>1645.8856000000001</v>
      </c>
    </row>
    <row r="843" spans="1:16" x14ac:dyDescent="0.25">
      <c r="A843" s="27">
        <v>2022</v>
      </c>
      <c r="B843" s="27">
        <v>621024</v>
      </c>
      <c r="C843" s="35" t="s">
        <v>20</v>
      </c>
      <c r="D843" s="27" t="s">
        <v>2</v>
      </c>
      <c r="E843" s="36">
        <v>1969.8563999999999</v>
      </c>
      <c r="F843" s="36">
        <v>1582.1804</v>
      </c>
      <c r="G843" s="36">
        <v>2581.7460000000001</v>
      </c>
      <c r="H843" s="36">
        <v>1532.44</v>
      </c>
      <c r="I843" s="36">
        <v>1988.6712</v>
      </c>
      <c r="J843" s="36">
        <v>891.93520000000296</v>
      </c>
      <c r="K843" s="36">
        <v>4941.1596</v>
      </c>
      <c r="L843" s="36">
        <v>879.87360000000206</v>
      </c>
      <c r="M843" s="36">
        <v>1523.1931999999999</v>
      </c>
      <c r="N843" s="36">
        <v>2606.2503999999999</v>
      </c>
      <c r="O843" s="36">
        <v>1626.8440000000001</v>
      </c>
      <c r="P843" s="36">
        <v>3078.6855999999998</v>
      </c>
    </row>
    <row r="844" spans="1:16" x14ac:dyDescent="0.25">
      <c r="A844" s="27">
        <v>2022</v>
      </c>
      <c r="B844" s="27">
        <v>621024</v>
      </c>
      <c r="C844" s="35" t="s">
        <v>20</v>
      </c>
      <c r="D844" s="27" t="s">
        <v>1</v>
      </c>
      <c r="E844" s="36">
        <v>25577.756399999998</v>
      </c>
      <c r="F844" s="36">
        <v>16047.080400000001</v>
      </c>
      <c r="G844" s="36">
        <v>24988.545999999998</v>
      </c>
      <c r="H844" s="36">
        <v>16009.74</v>
      </c>
      <c r="I844" s="36">
        <v>15181.8712</v>
      </c>
      <c r="J844" s="36">
        <v>17223.9352</v>
      </c>
      <c r="K844" s="36">
        <v>36305.459600000002</v>
      </c>
      <c r="L844" s="36">
        <v>22668.673599999998</v>
      </c>
      <c r="M844" s="36">
        <v>10339.3932</v>
      </c>
      <c r="N844" s="36">
        <v>17405.150399999999</v>
      </c>
      <c r="O844" s="36">
        <v>15562.444</v>
      </c>
      <c r="P844" s="36">
        <v>22478.085599999999</v>
      </c>
    </row>
    <row r="845" spans="1:16" x14ac:dyDescent="0.25">
      <c r="A845" s="27">
        <v>2022</v>
      </c>
      <c r="B845" s="27">
        <v>623122</v>
      </c>
      <c r="C845" s="35" t="s">
        <v>20</v>
      </c>
      <c r="D845" s="27" t="s">
        <v>2</v>
      </c>
      <c r="E845" s="36">
        <v>0</v>
      </c>
      <c r="F845" s="36">
        <v>0</v>
      </c>
      <c r="G845" s="36">
        <v>0</v>
      </c>
      <c r="H845" s="36">
        <v>0</v>
      </c>
      <c r="I845" s="36">
        <v>0</v>
      </c>
      <c r="J845" s="36">
        <v>25.335999999999999</v>
      </c>
      <c r="K845" s="36">
        <v>0</v>
      </c>
      <c r="L845" s="36">
        <v>9.5679999999999996</v>
      </c>
      <c r="M845" s="36">
        <v>50.984000000000002</v>
      </c>
      <c r="N845" s="36">
        <v>0</v>
      </c>
      <c r="O845" s="36">
        <v>40.984000000000002</v>
      </c>
      <c r="P845" s="36">
        <v>0</v>
      </c>
    </row>
    <row r="846" spans="1:16" x14ac:dyDescent="0.25">
      <c r="A846" s="27">
        <v>2022</v>
      </c>
      <c r="B846" s="27">
        <v>623122</v>
      </c>
      <c r="C846" s="35" t="s">
        <v>20</v>
      </c>
      <c r="D846" s="27" t="s">
        <v>4</v>
      </c>
      <c r="E846" s="36">
        <v>0</v>
      </c>
      <c r="F846" s="36">
        <v>0</v>
      </c>
      <c r="G846" s="36">
        <v>0</v>
      </c>
      <c r="H846" s="36">
        <v>0</v>
      </c>
      <c r="I846" s="36">
        <v>0</v>
      </c>
      <c r="J846" s="36">
        <v>-47.863999999999997</v>
      </c>
      <c r="K846" s="36">
        <v>0</v>
      </c>
      <c r="L846" s="36">
        <v>-58.832000000000001</v>
      </c>
      <c r="M846" s="36">
        <v>-17.416</v>
      </c>
      <c r="N846" s="36">
        <v>0</v>
      </c>
      <c r="O846" s="36">
        <v>-27.416</v>
      </c>
      <c r="P846" s="36">
        <v>0</v>
      </c>
    </row>
    <row r="847" spans="1:16" x14ac:dyDescent="0.25">
      <c r="A847" s="27">
        <v>2022</v>
      </c>
      <c r="B847" s="27">
        <v>623122</v>
      </c>
      <c r="C847" s="35" t="s">
        <v>20</v>
      </c>
      <c r="D847" s="27" t="s">
        <v>1</v>
      </c>
      <c r="E847" s="36">
        <v>0</v>
      </c>
      <c r="F847" s="36">
        <v>0</v>
      </c>
      <c r="G847" s="36">
        <v>0</v>
      </c>
      <c r="H847" s="36">
        <v>0</v>
      </c>
      <c r="I847" s="36">
        <v>0</v>
      </c>
      <c r="J847" s="36">
        <v>60.735999999999997</v>
      </c>
      <c r="K847" s="36">
        <v>0</v>
      </c>
      <c r="L847" s="36">
        <v>25.568000000000001</v>
      </c>
      <c r="M847" s="36">
        <v>111.98399999999999</v>
      </c>
      <c r="N847" s="36">
        <v>0</v>
      </c>
      <c r="O847" s="36">
        <v>159.98400000000001</v>
      </c>
      <c r="P847" s="36">
        <v>0</v>
      </c>
    </row>
    <row r="848" spans="1:16" x14ac:dyDescent="0.25">
      <c r="A848" s="27">
        <v>2022</v>
      </c>
      <c r="B848" s="27">
        <v>623397</v>
      </c>
      <c r="C848" s="35" t="s">
        <v>21</v>
      </c>
      <c r="D848" s="27" t="s">
        <v>4</v>
      </c>
      <c r="E848" s="36">
        <v>0</v>
      </c>
      <c r="F848" s="36">
        <v>293.81799999999998</v>
      </c>
      <c r="G848" s="36">
        <v>-30.013000000000002</v>
      </c>
      <c r="H848" s="36">
        <v>-98.181999999999704</v>
      </c>
      <c r="I848" s="36">
        <v>-38.926000000000002</v>
      </c>
      <c r="J848" s="36">
        <v>157.392</v>
      </c>
      <c r="K848" s="36">
        <v>0</v>
      </c>
      <c r="L848" s="36">
        <v>-50.426000000000002</v>
      </c>
      <c r="M848" s="36">
        <v>-35.639000000000003</v>
      </c>
      <c r="N848" s="36">
        <v>-51.012999999999998</v>
      </c>
      <c r="O848" s="36">
        <v>-42.026000000000003</v>
      </c>
      <c r="P848" s="36">
        <v>238.01400000000001</v>
      </c>
    </row>
    <row r="849" spans="1:16" x14ac:dyDescent="0.25">
      <c r="A849" s="27">
        <v>2022</v>
      </c>
      <c r="B849" s="27">
        <v>623397</v>
      </c>
      <c r="C849" s="35" t="s">
        <v>21</v>
      </c>
      <c r="D849" s="27" t="s">
        <v>2</v>
      </c>
      <c r="E849" s="36">
        <v>0</v>
      </c>
      <c r="F849" s="36">
        <v>411.81799999999998</v>
      </c>
      <c r="G849" s="36">
        <v>27.986999999999998</v>
      </c>
      <c r="H849" s="36">
        <v>77.818000000000296</v>
      </c>
      <c r="I849" s="36">
        <v>21.074000000000002</v>
      </c>
      <c r="J849" s="36">
        <v>234.392</v>
      </c>
      <c r="K849" s="36">
        <v>0</v>
      </c>
      <c r="L849" s="36">
        <v>7.5739999999999998</v>
      </c>
      <c r="M849" s="36">
        <v>24.361000000000001</v>
      </c>
      <c r="N849" s="36">
        <v>6.9869999999999903</v>
      </c>
      <c r="O849" s="36">
        <v>17.974</v>
      </c>
      <c r="P849" s="36">
        <v>432.01400000000001</v>
      </c>
    </row>
    <row r="850" spans="1:16" x14ac:dyDescent="0.25">
      <c r="A850" s="27">
        <v>2022</v>
      </c>
      <c r="B850" s="27">
        <v>623397</v>
      </c>
      <c r="C850" s="35" t="s">
        <v>21</v>
      </c>
      <c r="D850" s="27" t="s">
        <v>1</v>
      </c>
      <c r="E850" s="36">
        <v>0</v>
      </c>
      <c r="F850" s="36">
        <v>1325.818</v>
      </c>
      <c r="G850" s="36">
        <v>116.98699999999999</v>
      </c>
      <c r="H850" s="36">
        <v>2000.518</v>
      </c>
      <c r="I850" s="36">
        <v>129.97399999999999</v>
      </c>
      <c r="J850" s="36">
        <v>1232.192</v>
      </c>
      <c r="K850" s="36">
        <v>0</v>
      </c>
      <c r="L850" s="36">
        <v>18.173999999999999</v>
      </c>
      <c r="M850" s="36">
        <v>274.26100000000002</v>
      </c>
      <c r="N850" s="36">
        <v>116.98699999999999</v>
      </c>
      <c r="O850" s="36">
        <v>207.97399999999999</v>
      </c>
      <c r="P850" s="36">
        <v>1895.114</v>
      </c>
    </row>
    <row r="851" spans="1:16" x14ac:dyDescent="0.25">
      <c r="A851" s="27">
        <v>2022</v>
      </c>
      <c r="B851" s="27">
        <v>623397</v>
      </c>
      <c r="C851" s="35" t="s">
        <v>22</v>
      </c>
      <c r="D851" s="27" t="s">
        <v>4</v>
      </c>
      <c r="E851" s="36">
        <v>1334.653</v>
      </c>
      <c r="F851" s="36">
        <v>388.25400000000002</v>
      </c>
      <c r="G851" s="36">
        <v>1330.6379999999999</v>
      </c>
      <c r="H851" s="36">
        <v>85.779999999999902</v>
      </c>
      <c r="I851" s="36">
        <v>910.76900000000001</v>
      </c>
      <c r="J851" s="36">
        <v>1096.761</v>
      </c>
      <c r="K851" s="36">
        <v>-71.707999999999998</v>
      </c>
      <c r="L851" s="36">
        <v>-99.290999999999997</v>
      </c>
      <c r="M851" s="36">
        <v>388.09399999999999</v>
      </c>
      <c r="N851" s="36">
        <v>-201.58199999999999</v>
      </c>
      <c r="O851" s="36">
        <v>-235.238</v>
      </c>
      <c r="P851" s="36">
        <v>-314.63400000000001</v>
      </c>
    </row>
    <row r="852" spans="1:16" x14ac:dyDescent="0.25">
      <c r="A852" s="27">
        <v>2022</v>
      </c>
      <c r="B852" s="27">
        <v>623397</v>
      </c>
      <c r="C852" s="35" t="s">
        <v>22</v>
      </c>
      <c r="D852" s="27" t="s">
        <v>2</v>
      </c>
      <c r="E852" s="36">
        <v>2060.6529999999998</v>
      </c>
      <c r="F852" s="36">
        <v>1030.2539999999999</v>
      </c>
      <c r="G852" s="36">
        <v>1908.4380000000001</v>
      </c>
      <c r="H852" s="36">
        <v>663.58</v>
      </c>
      <c r="I852" s="36">
        <v>1335.569</v>
      </c>
      <c r="J852" s="36">
        <v>1630.1610000000001</v>
      </c>
      <c r="K852" s="36">
        <v>313.49200000000002</v>
      </c>
      <c r="L852" s="36">
        <v>157.50899999999999</v>
      </c>
      <c r="M852" s="36">
        <v>837.49400000000003</v>
      </c>
      <c r="N852" s="36">
        <v>247.81800000000001</v>
      </c>
      <c r="O852" s="36">
        <v>214.16200000000001</v>
      </c>
      <c r="P852" s="36">
        <v>198.96600000000001</v>
      </c>
    </row>
    <row r="853" spans="1:16" x14ac:dyDescent="0.25">
      <c r="A853" s="27">
        <v>2022</v>
      </c>
      <c r="B853" s="27">
        <v>623397</v>
      </c>
      <c r="C853" s="35" t="s">
        <v>20</v>
      </c>
      <c r="D853" s="27" t="s">
        <v>4</v>
      </c>
      <c r="E853" s="36">
        <v>7241.33</v>
      </c>
      <c r="F853" s="36">
        <v>6656.4560000000001</v>
      </c>
      <c r="G853" s="36">
        <v>7952.33</v>
      </c>
      <c r="H853" s="36">
        <v>3481.6289999999999</v>
      </c>
      <c r="I853" s="36">
        <v>2760.395</v>
      </c>
      <c r="J853" s="36">
        <v>3301.38</v>
      </c>
      <c r="K853" s="36">
        <v>2971.8029999999999</v>
      </c>
      <c r="L853" s="36">
        <v>3908.558</v>
      </c>
      <c r="M853" s="36">
        <v>6566.1779999999999</v>
      </c>
      <c r="N853" s="36">
        <v>3587.8359999999998</v>
      </c>
      <c r="O853" s="36">
        <v>3473.0430000000001</v>
      </c>
      <c r="P853" s="36">
        <v>5757.3779999999997</v>
      </c>
    </row>
    <row r="854" spans="1:16" x14ac:dyDescent="0.25">
      <c r="A854" s="27">
        <v>2022</v>
      </c>
      <c r="B854" s="27">
        <v>623397</v>
      </c>
      <c r="C854" s="35" t="s">
        <v>20</v>
      </c>
      <c r="D854" s="27" t="s">
        <v>2</v>
      </c>
      <c r="E854" s="36">
        <v>8809.73</v>
      </c>
      <c r="F854" s="36">
        <v>8191.2560000000003</v>
      </c>
      <c r="G854" s="36">
        <v>9202.73</v>
      </c>
      <c r="H854" s="36">
        <v>4621.6289999999999</v>
      </c>
      <c r="I854" s="36">
        <v>3630.395</v>
      </c>
      <c r="J854" s="36">
        <v>4328.58</v>
      </c>
      <c r="K854" s="36">
        <v>3676.203</v>
      </c>
      <c r="L854" s="36">
        <v>4767.7579999999998</v>
      </c>
      <c r="M854" s="36">
        <v>7842.9780000000001</v>
      </c>
      <c r="N854" s="36">
        <v>4509.4359999999997</v>
      </c>
      <c r="O854" s="36">
        <v>4649.0429999999997</v>
      </c>
      <c r="P854" s="36">
        <v>7108.5780000000004</v>
      </c>
    </row>
    <row r="855" spans="1:16" x14ac:dyDescent="0.25">
      <c r="A855" s="27">
        <v>2022</v>
      </c>
      <c r="B855" s="27">
        <v>623397</v>
      </c>
      <c r="C855" s="35" t="s">
        <v>22</v>
      </c>
      <c r="D855" s="27" t="s">
        <v>1</v>
      </c>
      <c r="E855" s="36">
        <v>9172.5529999999999</v>
      </c>
      <c r="F855" s="36">
        <v>4085.3539999999998</v>
      </c>
      <c r="G855" s="36">
        <v>8069.4380000000001</v>
      </c>
      <c r="H855" s="36">
        <v>2477.2800000000002</v>
      </c>
      <c r="I855" s="36">
        <v>6472.8689999999997</v>
      </c>
      <c r="J855" s="36">
        <v>6345.2610000000004</v>
      </c>
      <c r="K855" s="36">
        <v>1237.3920000000001</v>
      </c>
      <c r="L855" s="36">
        <v>677.20899999999995</v>
      </c>
      <c r="M855" s="36">
        <v>3332.3939999999998</v>
      </c>
      <c r="N855" s="36">
        <v>974.81799999999998</v>
      </c>
      <c r="O855" s="36">
        <v>696.46199999999999</v>
      </c>
      <c r="P855" s="36">
        <v>1492.1659999999999</v>
      </c>
    </row>
    <row r="856" spans="1:16" x14ac:dyDescent="0.25">
      <c r="A856" s="27">
        <v>2022</v>
      </c>
      <c r="B856" s="27">
        <v>623397</v>
      </c>
      <c r="C856" s="35" t="s">
        <v>20</v>
      </c>
      <c r="D856" s="27" t="s">
        <v>1</v>
      </c>
      <c r="E856" s="36">
        <v>35367.93</v>
      </c>
      <c r="F856" s="36">
        <v>38812.955999999998</v>
      </c>
      <c r="G856" s="36">
        <v>38563.33</v>
      </c>
      <c r="H856" s="36">
        <v>20039.929</v>
      </c>
      <c r="I856" s="36">
        <v>15310.295</v>
      </c>
      <c r="J856" s="36">
        <v>16891.68</v>
      </c>
      <c r="K856" s="36">
        <v>17299.503000000001</v>
      </c>
      <c r="L856" s="36">
        <v>22191.858</v>
      </c>
      <c r="M856" s="36">
        <v>32380.477999999999</v>
      </c>
      <c r="N856" s="36">
        <v>20457.736000000001</v>
      </c>
      <c r="O856" s="36">
        <v>20354.242999999999</v>
      </c>
      <c r="P856" s="36">
        <v>33876.777999999998</v>
      </c>
    </row>
    <row r="857" spans="1:16" x14ac:dyDescent="0.25">
      <c r="A857" s="27">
        <v>2022</v>
      </c>
      <c r="B857" s="27">
        <v>626603</v>
      </c>
      <c r="C857" s="35" t="s">
        <v>18</v>
      </c>
      <c r="D857" s="27" t="s">
        <v>4</v>
      </c>
      <c r="E857" s="36">
        <v>-9.2159999999999904</v>
      </c>
      <c r="F857" s="36">
        <v>-13.215999999999999</v>
      </c>
      <c r="G857" s="36">
        <v>419.20800000000003</v>
      </c>
      <c r="H857" s="36">
        <v>-69.132000000000005</v>
      </c>
      <c r="I857" s="36">
        <v>451.06400000000002</v>
      </c>
      <c r="J857" s="36">
        <v>-83.947999999999993</v>
      </c>
      <c r="K857" s="36">
        <v>626.58000000000004</v>
      </c>
      <c r="L857" s="36">
        <v>273.09199999999998</v>
      </c>
      <c r="M857" s="36">
        <v>-83.947999999999993</v>
      </c>
      <c r="N857" s="36">
        <v>-13.215999999999999</v>
      </c>
      <c r="O857" s="36">
        <v>-6.4319999999999897</v>
      </c>
      <c r="P857" s="36">
        <v>376.108</v>
      </c>
    </row>
    <row r="858" spans="1:16" x14ac:dyDescent="0.25">
      <c r="A858" s="27">
        <v>2022</v>
      </c>
      <c r="B858" s="27">
        <v>626603</v>
      </c>
      <c r="C858" s="35" t="s">
        <v>18</v>
      </c>
      <c r="D858" s="27" t="s">
        <v>2</v>
      </c>
      <c r="E858" s="36">
        <v>54.984000000000002</v>
      </c>
      <c r="F858" s="36">
        <v>50.984000000000002</v>
      </c>
      <c r="G858" s="36">
        <v>611.80799999999999</v>
      </c>
      <c r="H858" s="36">
        <v>59.268000000000001</v>
      </c>
      <c r="I858" s="36">
        <v>643.66399999999999</v>
      </c>
      <c r="J858" s="36">
        <v>108.652</v>
      </c>
      <c r="K858" s="36">
        <v>774.78</v>
      </c>
      <c r="L858" s="36">
        <v>529.89200000000005</v>
      </c>
      <c r="M858" s="36">
        <v>108.652</v>
      </c>
      <c r="N858" s="36">
        <v>50.984000000000002</v>
      </c>
      <c r="O858" s="36">
        <v>121.968</v>
      </c>
      <c r="P858" s="36">
        <v>568.70799999999997</v>
      </c>
    </row>
    <row r="859" spans="1:16" x14ac:dyDescent="0.25">
      <c r="A859" s="27">
        <v>2022</v>
      </c>
      <c r="B859" s="27">
        <v>626603</v>
      </c>
      <c r="C859" s="35" t="s">
        <v>18</v>
      </c>
      <c r="D859" s="27" t="s">
        <v>1</v>
      </c>
      <c r="E859" s="36">
        <v>143.98400000000001</v>
      </c>
      <c r="F859" s="36">
        <v>127.98399999999999</v>
      </c>
      <c r="G859" s="36">
        <v>1519.808</v>
      </c>
      <c r="H859" s="36">
        <v>147.16800000000001</v>
      </c>
      <c r="I859" s="36">
        <v>1583.664</v>
      </c>
      <c r="J859" s="36">
        <v>268.75200000000001</v>
      </c>
      <c r="K859" s="36">
        <v>2164.48</v>
      </c>
      <c r="L859" s="36">
        <v>1159.7919999999999</v>
      </c>
      <c r="M859" s="36">
        <v>236.75200000000001</v>
      </c>
      <c r="N859" s="36">
        <v>127.98399999999999</v>
      </c>
      <c r="O859" s="36">
        <v>319.96800000000002</v>
      </c>
      <c r="P859" s="36">
        <v>1441.4079999999999</v>
      </c>
    </row>
    <row r="860" spans="1:16" x14ac:dyDescent="0.25">
      <c r="A860" s="27">
        <v>2022</v>
      </c>
      <c r="B860" s="27">
        <v>629125</v>
      </c>
      <c r="C860" s="35" t="s">
        <v>22</v>
      </c>
      <c r="D860" s="27" t="s">
        <v>4</v>
      </c>
      <c r="E860" s="36">
        <v>276.27999999999997</v>
      </c>
      <c r="F860" s="36">
        <v>0</v>
      </c>
      <c r="G860" s="36">
        <v>0</v>
      </c>
      <c r="H860" s="36">
        <v>152.41999999999999</v>
      </c>
      <c r="I860" s="36">
        <v>106</v>
      </c>
      <c r="J860" s="36">
        <v>0</v>
      </c>
      <c r="K860" s="36">
        <v>0</v>
      </c>
      <c r="L860" s="36">
        <v>0</v>
      </c>
      <c r="M860" s="36">
        <v>-48.8</v>
      </c>
      <c r="N860" s="36">
        <v>55.399999999999899</v>
      </c>
      <c r="O860" s="36">
        <v>-62.66</v>
      </c>
      <c r="P860" s="36">
        <v>-76.62</v>
      </c>
    </row>
    <row r="861" spans="1:16" x14ac:dyDescent="0.25">
      <c r="A861" s="27">
        <v>2022</v>
      </c>
      <c r="B861" s="27">
        <v>629125</v>
      </c>
      <c r="C861" s="35" t="s">
        <v>22</v>
      </c>
      <c r="D861" s="27" t="s">
        <v>2</v>
      </c>
      <c r="E861" s="36">
        <v>415.68</v>
      </c>
      <c r="F861" s="36">
        <v>0</v>
      </c>
      <c r="G861" s="36">
        <v>0</v>
      </c>
      <c r="H861" s="36">
        <v>356.02</v>
      </c>
      <c r="I861" s="36">
        <v>176.8</v>
      </c>
      <c r="J861" s="36">
        <v>0</v>
      </c>
      <c r="K861" s="36">
        <v>0</v>
      </c>
      <c r="L861" s="36">
        <v>0</v>
      </c>
      <c r="M861" s="36">
        <v>15.4</v>
      </c>
      <c r="N861" s="36">
        <v>124</v>
      </c>
      <c r="O861" s="36">
        <v>1.54</v>
      </c>
      <c r="P861" s="36">
        <v>51.78</v>
      </c>
    </row>
    <row r="862" spans="1:16" x14ac:dyDescent="0.25">
      <c r="A862" s="27">
        <v>2022</v>
      </c>
      <c r="B862" s="27">
        <v>629125</v>
      </c>
      <c r="C862" s="35" t="s">
        <v>22</v>
      </c>
      <c r="D862" s="27" t="s">
        <v>1</v>
      </c>
      <c r="E862" s="36">
        <v>2494.08</v>
      </c>
      <c r="F862" s="36">
        <v>0</v>
      </c>
      <c r="G862" s="36">
        <v>0</v>
      </c>
      <c r="H862" s="36">
        <v>2136.12</v>
      </c>
      <c r="I862" s="36">
        <v>1060.8</v>
      </c>
      <c r="J862" s="36">
        <v>0</v>
      </c>
      <c r="K862" s="36">
        <v>0</v>
      </c>
      <c r="L862" s="36">
        <v>0</v>
      </c>
      <c r="M862" s="36">
        <v>92.4</v>
      </c>
      <c r="N862" s="36">
        <v>744</v>
      </c>
      <c r="O862" s="36">
        <v>9.24</v>
      </c>
      <c r="P862" s="36">
        <v>310.68</v>
      </c>
    </row>
    <row r="863" spans="1:16" x14ac:dyDescent="0.25">
      <c r="A863" s="27">
        <v>2022</v>
      </c>
      <c r="B863" s="27">
        <v>629321</v>
      </c>
      <c r="C863" s="35" t="s">
        <v>18</v>
      </c>
      <c r="D863" s="27" t="s">
        <v>4</v>
      </c>
      <c r="E863" s="36">
        <v>2190.5740000000001</v>
      </c>
      <c r="F863" s="36">
        <v>2390.498</v>
      </c>
      <c r="G863" s="36">
        <v>2755.308</v>
      </c>
      <c r="H863" s="36">
        <v>628.02200000000005</v>
      </c>
      <c r="I863" s="36">
        <v>677.52800000000002</v>
      </c>
      <c r="J863" s="36">
        <v>964.38599999999997</v>
      </c>
      <c r="K863" s="36">
        <v>1636.6559999999999</v>
      </c>
      <c r="L863" s="36">
        <v>1313.9580000000001</v>
      </c>
      <c r="M863" s="36">
        <v>2045.568</v>
      </c>
      <c r="N863" s="36">
        <v>508.37400000000002</v>
      </c>
      <c r="O863" s="36">
        <v>1259.518</v>
      </c>
      <c r="P863" s="36">
        <v>1106.4739999999999</v>
      </c>
    </row>
    <row r="864" spans="1:16" x14ac:dyDescent="0.25">
      <c r="A864" s="27">
        <v>2022</v>
      </c>
      <c r="B864" s="27">
        <v>629321</v>
      </c>
      <c r="C864" s="35" t="s">
        <v>18</v>
      </c>
      <c r="D864" s="27" t="s">
        <v>2</v>
      </c>
      <c r="E864" s="36">
        <v>3031.3739999999998</v>
      </c>
      <c r="F864" s="36">
        <v>3078.6979999999999</v>
      </c>
      <c r="G864" s="36">
        <v>3383.7080000000001</v>
      </c>
      <c r="H864" s="36">
        <v>1190.0219999999999</v>
      </c>
      <c r="I864" s="36">
        <v>1219.7280000000001</v>
      </c>
      <c r="J864" s="36">
        <v>1727.7860000000001</v>
      </c>
      <c r="K864" s="36">
        <v>2220.6559999999999</v>
      </c>
      <c r="L864" s="36">
        <v>1908.9580000000001</v>
      </c>
      <c r="M864" s="36">
        <v>2589.9679999999998</v>
      </c>
      <c r="N864" s="36">
        <v>992.97400000000005</v>
      </c>
      <c r="O864" s="36">
        <v>2102.518</v>
      </c>
      <c r="P864" s="36">
        <v>1821.0740000000001</v>
      </c>
    </row>
    <row r="865" spans="1:16" x14ac:dyDescent="0.25">
      <c r="A865" s="27">
        <v>2022</v>
      </c>
      <c r="B865" s="27">
        <v>629321</v>
      </c>
      <c r="C865" s="35" t="s">
        <v>18</v>
      </c>
      <c r="D865" s="27" t="s">
        <v>1</v>
      </c>
      <c r="E865" s="36">
        <v>11327.273999999999</v>
      </c>
      <c r="F865" s="36">
        <v>14727.397999999999</v>
      </c>
      <c r="G865" s="36">
        <v>13795.208000000001</v>
      </c>
      <c r="H865" s="36">
        <v>3804.1219999999998</v>
      </c>
      <c r="I865" s="36">
        <v>4966.5280000000002</v>
      </c>
      <c r="J865" s="36">
        <v>6563.1859999999997</v>
      </c>
      <c r="K865" s="36">
        <v>8834.0560000000005</v>
      </c>
      <c r="L865" s="36">
        <v>7181.9579999999996</v>
      </c>
      <c r="M865" s="36">
        <v>7856.9679999999998</v>
      </c>
      <c r="N865" s="36">
        <v>4414.7740000000003</v>
      </c>
      <c r="O865" s="36">
        <v>6956.4179999999997</v>
      </c>
      <c r="P865" s="36">
        <v>6614.8739999999998</v>
      </c>
    </row>
    <row r="866" spans="1:16" x14ac:dyDescent="0.25">
      <c r="A866" s="27">
        <v>2022</v>
      </c>
      <c r="B866" s="27">
        <v>633660</v>
      </c>
      <c r="C866" s="35" t="s">
        <v>21</v>
      </c>
      <c r="D866" s="27" t="s">
        <v>4</v>
      </c>
      <c r="E866" s="36">
        <v>-88.056000000000296</v>
      </c>
      <c r="F866" s="36">
        <v>-146.392</v>
      </c>
      <c r="G866" s="36">
        <v>777.95599999999899</v>
      </c>
      <c r="H866" s="36">
        <v>-268.68400000000202</v>
      </c>
      <c r="I866" s="36">
        <v>198.68799999999999</v>
      </c>
      <c r="J866" s="36">
        <v>-116.01600000000001</v>
      </c>
      <c r="K866" s="36">
        <v>-361.96800000000002</v>
      </c>
      <c r="L866" s="36">
        <v>-155.76</v>
      </c>
      <c r="M866" s="36">
        <v>161.65199999999999</v>
      </c>
      <c r="N866" s="36">
        <v>347.79199999999901</v>
      </c>
      <c r="O866" s="36">
        <v>277.36399999999998</v>
      </c>
      <c r="P866" s="36">
        <v>174.28799999999899</v>
      </c>
    </row>
    <row r="867" spans="1:16" x14ac:dyDescent="0.25">
      <c r="A867" s="27">
        <v>2022</v>
      </c>
      <c r="B867" s="27">
        <v>633660</v>
      </c>
      <c r="C867" s="35" t="s">
        <v>21</v>
      </c>
      <c r="D867" s="27" t="s">
        <v>2</v>
      </c>
      <c r="E867" s="36">
        <v>399.94400000000002</v>
      </c>
      <c r="F867" s="36">
        <v>420.608</v>
      </c>
      <c r="G867" s="36">
        <v>1143.9559999999999</v>
      </c>
      <c r="H867" s="36">
        <v>296.31599999999798</v>
      </c>
      <c r="I867" s="36">
        <v>779.68799999999999</v>
      </c>
      <c r="J867" s="36">
        <v>125.98399999999999</v>
      </c>
      <c r="K867" s="36">
        <v>70.031999999999599</v>
      </c>
      <c r="L867" s="36">
        <v>278.24</v>
      </c>
      <c r="M867" s="36">
        <v>538.65200000000004</v>
      </c>
      <c r="N867" s="36">
        <v>967.79199999999901</v>
      </c>
      <c r="O867" s="36">
        <v>463.36399999999998</v>
      </c>
      <c r="P867" s="36">
        <v>782.28800000000001</v>
      </c>
    </row>
    <row r="868" spans="1:16" x14ac:dyDescent="0.25">
      <c r="A868" s="27">
        <v>2022</v>
      </c>
      <c r="B868" s="27">
        <v>633660</v>
      </c>
      <c r="C868" s="35" t="s">
        <v>21</v>
      </c>
      <c r="D868" s="27" t="s">
        <v>1</v>
      </c>
      <c r="E868" s="36">
        <v>2083.944</v>
      </c>
      <c r="F868" s="36">
        <v>2629.308</v>
      </c>
      <c r="G868" s="36">
        <v>5695.6559999999999</v>
      </c>
      <c r="H868" s="36">
        <v>12097.116</v>
      </c>
      <c r="I868" s="36">
        <v>6213.8879999999999</v>
      </c>
      <c r="J868" s="36">
        <v>634.58399999999995</v>
      </c>
      <c r="K868" s="36">
        <v>3479.5320000000002</v>
      </c>
      <c r="L868" s="36">
        <v>1331.64</v>
      </c>
      <c r="M868" s="36">
        <v>5469.5519999999997</v>
      </c>
      <c r="N868" s="36">
        <v>4840.9920000000002</v>
      </c>
      <c r="O868" s="36">
        <v>2480.0639999999999</v>
      </c>
      <c r="P868" s="36">
        <v>3384.5880000000002</v>
      </c>
    </row>
    <row r="869" spans="1:16" x14ac:dyDescent="0.25">
      <c r="A869" s="27">
        <v>2022</v>
      </c>
      <c r="B869" s="27">
        <v>634254</v>
      </c>
      <c r="C869" s="35" t="s">
        <v>19</v>
      </c>
      <c r="D869" s="27" t="s">
        <v>4</v>
      </c>
      <c r="E869" s="36">
        <v>674.04</v>
      </c>
      <c r="F869" s="36">
        <v>121.14</v>
      </c>
      <c r="G869" s="36">
        <v>328.75</v>
      </c>
      <c r="H869" s="36">
        <v>405.08</v>
      </c>
      <c r="I869" s="36">
        <v>26.13</v>
      </c>
      <c r="J869" s="36">
        <v>447.81</v>
      </c>
      <c r="K869" s="36">
        <v>494.27</v>
      </c>
      <c r="L869" s="36">
        <v>183.31</v>
      </c>
      <c r="M869" s="36">
        <v>611.22</v>
      </c>
      <c r="N869" s="36">
        <v>0</v>
      </c>
      <c r="O869" s="36">
        <v>0</v>
      </c>
      <c r="P869" s="36">
        <v>0</v>
      </c>
    </row>
    <row r="870" spans="1:16" x14ac:dyDescent="0.25">
      <c r="A870" s="27">
        <v>2022</v>
      </c>
      <c r="B870" s="27">
        <v>634254</v>
      </c>
      <c r="C870" s="35" t="s">
        <v>19</v>
      </c>
      <c r="D870" s="27" t="s">
        <v>2</v>
      </c>
      <c r="E870" s="36">
        <v>1167.1400000000001</v>
      </c>
      <c r="F870" s="36">
        <v>412.89</v>
      </c>
      <c r="G870" s="36">
        <v>644.25</v>
      </c>
      <c r="H870" s="36">
        <v>587.63</v>
      </c>
      <c r="I870" s="36">
        <v>235.73</v>
      </c>
      <c r="J870" s="36">
        <v>917.16</v>
      </c>
      <c r="K870" s="36">
        <v>882.02</v>
      </c>
      <c r="L870" s="36">
        <v>535.21</v>
      </c>
      <c r="M870" s="36">
        <v>892.52</v>
      </c>
      <c r="N870" s="36">
        <v>0</v>
      </c>
      <c r="O870" s="36">
        <v>0</v>
      </c>
      <c r="P870" s="36">
        <v>0</v>
      </c>
    </row>
    <row r="871" spans="1:16" x14ac:dyDescent="0.25">
      <c r="A871" s="27">
        <v>2022</v>
      </c>
      <c r="B871" s="27">
        <v>634254</v>
      </c>
      <c r="C871" s="35" t="s">
        <v>19</v>
      </c>
      <c r="D871" s="27" t="s">
        <v>1</v>
      </c>
      <c r="E871" s="36">
        <v>7002.84</v>
      </c>
      <c r="F871" s="36">
        <v>2477.34</v>
      </c>
      <c r="G871" s="36">
        <v>3865.5</v>
      </c>
      <c r="H871" s="36">
        <v>3525.78</v>
      </c>
      <c r="I871" s="36">
        <v>1414.38</v>
      </c>
      <c r="J871" s="36">
        <v>5502.96</v>
      </c>
      <c r="K871" s="36">
        <v>5292.12</v>
      </c>
      <c r="L871" s="36">
        <v>3211.26</v>
      </c>
      <c r="M871" s="36">
        <v>5355.12</v>
      </c>
      <c r="N871" s="36">
        <v>0</v>
      </c>
      <c r="O871" s="36">
        <v>0</v>
      </c>
      <c r="P871" s="36">
        <v>0</v>
      </c>
    </row>
    <row r="872" spans="1:16" x14ac:dyDescent="0.25">
      <c r="A872" s="27">
        <v>2022</v>
      </c>
      <c r="B872" s="27">
        <v>635306</v>
      </c>
      <c r="C872" s="35" t="s">
        <v>23</v>
      </c>
      <c r="D872" s="27" t="s">
        <v>4</v>
      </c>
      <c r="E872" s="36">
        <v>-65.415999999999997</v>
      </c>
      <c r="F872" s="36">
        <v>-33.332000000000001</v>
      </c>
      <c r="G872" s="36">
        <v>-43.031999999999996</v>
      </c>
      <c r="H872" s="36">
        <v>7.2760000000000096</v>
      </c>
      <c r="I872" s="36">
        <v>-17.515999999999998</v>
      </c>
      <c r="J872" s="36">
        <v>1959.7840000000001</v>
      </c>
      <c r="K872" s="36">
        <v>-7.3639999999999999</v>
      </c>
      <c r="L872" s="36">
        <v>437.34</v>
      </c>
      <c r="M872" s="36">
        <v>485.82400000000001</v>
      </c>
      <c r="N872" s="36">
        <v>1330.252</v>
      </c>
      <c r="O872" s="36">
        <v>-81.180000000000007</v>
      </c>
      <c r="P872" s="36">
        <v>535.072</v>
      </c>
    </row>
    <row r="873" spans="1:16" x14ac:dyDescent="0.25">
      <c r="A873" s="27">
        <v>2022</v>
      </c>
      <c r="B873" s="27">
        <v>635306</v>
      </c>
      <c r="C873" s="35" t="s">
        <v>23</v>
      </c>
      <c r="D873" s="27" t="s">
        <v>2</v>
      </c>
      <c r="E873" s="36">
        <v>7.0839999999999996</v>
      </c>
      <c r="F873" s="36">
        <v>41.667999999999999</v>
      </c>
      <c r="G873" s="36">
        <v>101.968</v>
      </c>
      <c r="H873" s="36">
        <v>229.77600000000001</v>
      </c>
      <c r="I873" s="36">
        <v>54.984000000000002</v>
      </c>
      <c r="J873" s="36">
        <v>2277.2840000000001</v>
      </c>
      <c r="K873" s="36">
        <v>142.636</v>
      </c>
      <c r="L873" s="36">
        <v>509.84</v>
      </c>
      <c r="M873" s="36">
        <v>560.82399999999996</v>
      </c>
      <c r="N873" s="36">
        <v>1649.0119999999999</v>
      </c>
      <c r="O873" s="36">
        <v>141.32</v>
      </c>
      <c r="P873" s="36">
        <v>778.83199999999999</v>
      </c>
    </row>
    <row r="874" spans="1:16" x14ac:dyDescent="0.25">
      <c r="A874" s="27">
        <v>2022</v>
      </c>
      <c r="B874" s="27">
        <v>635306</v>
      </c>
      <c r="C874" s="35" t="s">
        <v>23</v>
      </c>
      <c r="D874" s="27" t="s">
        <v>1</v>
      </c>
      <c r="E874" s="36">
        <v>15.984</v>
      </c>
      <c r="F874" s="36">
        <v>174.36799999999999</v>
      </c>
      <c r="G874" s="36">
        <v>239.96799999999999</v>
      </c>
      <c r="H874" s="36">
        <v>527.77599999999995</v>
      </c>
      <c r="I874" s="36">
        <v>143.98400000000001</v>
      </c>
      <c r="J874" s="36">
        <v>6322.384</v>
      </c>
      <c r="K874" s="36">
        <v>433.536</v>
      </c>
      <c r="L874" s="36">
        <v>1119.8399999999999</v>
      </c>
      <c r="M874" s="36">
        <v>1247.8240000000001</v>
      </c>
      <c r="N874" s="36">
        <v>6061.7120000000004</v>
      </c>
      <c r="O874" s="36">
        <v>447.92</v>
      </c>
      <c r="P874" s="36">
        <v>2786.8319999999999</v>
      </c>
    </row>
    <row r="875" spans="1:16" x14ac:dyDescent="0.25">
      <c r="A875" s="27">
        <v>2022</v>
      </c>
      <c r="B875" s="27">
        <v>636281</v>
      </c>
      <c r="C875" s="35" t="s">
        <v>20</v>
      </c>
      <c r="D875" s="27" t="s">
        <v>4</v>
      </c>
      <c r="E875" s="36">
        <v>-179.07</v>
      </c>
      <c r="F875" s="36">
        <v>-163.042</v>
      </c>
      <c r="G875" s="36">
        <v>-19.54</v>
      </c>
      <c r="H875" s="36">
        <v>49.506</v>
      </c>
      <c r="I875" s="36">
        <v>238.63200000000001</v>
      </c>
      <c r="J875" s="36">
        <v>313.491999999999</v>
      </c>
      <c r="K875" s="36">
        <v>-23.414000000000001</v>
      </c>
      <c r="L875" s="36">
        <v>-62.828000000000003</v>
      </c>
      <c r="M875" s="36">
        <v>-214.95599999999999</v>
      </c>
      <c r="N875" s="36">
        <v>-194.24199999999999</v>
      </c>
      <c r="O875" s="36">
        <v>-120.782</v>
      </c>
      <c r="P875" s="36">
        <v>-161.642</v>
      </c>
    </row>
    <row r="876" spans="1:16" x14ac:dyDescent="0.25">
      <c r="A876" s="27">
        <v>2022</v>
      </c>
      <c r="B876" s="27">
        <v>636281</v>
      </c>
      <c r="C876" s="35" t="s">
        <v>20</v>
      </c>
      <c r="D876" s="27" t="s">
        <v>2</v>
      </c>
      <c r="E876" s="36">
        <v>162.93</v>
      </c>
      <c r="F876" s="36">
        <v>42.158000000000001</v>
      </c>
      <c r="G876" s="36">
        <v>48.86</v>
      </c>
      <c r="H876" s="36">
        <v>276.30599999999998</v>
      </c>
      <c r="I876" s="36">
        <v>443.83199999999999</v>
      </c>
      <c r="J876" s="36">
        <v>608.69199999999898</v>
      </c>
      <c r="K876" s="36">
        <v>44.985999999999997</v>
      </c>
      <c r="L876" s="36">
        <v>73.971999999999994</v>
      </c>
      <c r="M876" s="36">
        <v>58.643999999999998</v>
      </c>
      <c r="N876" s="36">
        <v>10.958</v>
      </c>
      <c r="O876" s="36">
        <v>152.81800000000001</v>
      </c>
      <c r="P876" s="36">
        <v>43.558</v>
      </c>
    </row>
    <row r="877" spans="1:16" x14ac:dyDescent="0.25">
      <c r="A877" s="27">
        <v>2022</v>
      </c>
      <c r="B877" s="27">
        <v>636281</v>
      </c>
      <c r="C877" s="35" t="s">
        <v>20</v>
      </c>
      <c r="D877" s="27" t="s">
        <v>1</v>
      </c>
      <c r="E877" s="36">
        <v>601.92999999999995</v>
      </c>
      <c r="F877" s="36">
        <v>128.75800000000001</v>
      </c>
      <c r="G877" s="36">
        <v>125.86</v>
      </c>
      <c r="H877" s="36">
        <v>1010.506</v>
      </c>
      <c r="I877" s="36">
        <v>1175.8320000000001</v>
      </c>
      <c r="J877" s="36">
        <v>1994.692</v>
      </c>
      <c r="K877" s="36">
        <v>153.98599999999999</v>
      </c>
      <c r="L877" s="36">
        <v>195.97200000000001</v>
      </c>
      <c r="M877" s="36">
        <v>271.54399999999998</v>
      </c>
      <c r="N877" s="36">
        <v>43.357999999999997</v>
      </c>
      <c r="O877" s="36">
        <v>531.81799999999998</v>
      </c>
      <c r="P877" s="36">
        <v>125.958</v>
      </c>
    </row>
    <row r="878" spans="1:16" x14ac:dyDescent="0.25">
      <c r="A878" s="27">
        <v>2022</v>
      </c>
      <c r="B878" s="27">
        <v>636281</v>
      </c>
      <c r="C878" s="35" t="s">
        <v>18</v>
      </c>
      <c r="D878" s="27" t="s">
        <v>4</v>
      </c>
      <c r="E878" s="36">
        <v>1839.124</v>
      </c>
      <c r="F878" s="36">
        <v>1988.6420000000001</v>
      </c>
      <c r="G878" s="36">
        <v>-84.097999999999999</v>
      </c>
      <c r="H878" s="36">
        <v>1336.25</v>
      </c>
      <c r="I878" s="36">
        <v>1083.9839999999999</v>
      </c>
      <c r="J878" s="36">
        <v>-120.11199999999999</v>
      </c>
      <c r="K878" s="36">
        <v>-11.183999999999999</v>
      </c>
      <c r="L878" s="36">
        <v>-18.756</v>
      </c>
      <c r="M878" s="36">
        <v>867.35599999999999</v>
      </c>
      <c r="N878" s="36">
        <v>3694.7040000000002</v>
      </c>
      <c r="O878" s="36">
        <v>286.91199999999998</v>
      </c>
      <c r="P878" s="36">
        <v>256.89400000000001</v>
      </c>
    </row>
    <row r="879" spans="1:16" x14ac:dyDescent="0.25">
      <c r="A879" s="27">
        <v>2022</v>
      </c>
      <c r="B879" s="27">
        <v>636281</v>
      </c>
      <c r="C879" s="35" t="s">
        <v>18</v>
      </c>
      <c r="D879" s="27" t="s">
        <v>2</v>
      </c>
      <c r="E879" s="36">
        <v>2248.5239999999999</v>
      </c>
      <c r="F879" s="36">
        <v>2611.5419999999999</v>
      </c>
      <c r="G879" s="36">
        <v>117.30200000000001</v>
      </c>
      <c r="H879" s="36">
        <v>1477.85</v>
      </c>
      <c r="I879" s="36">
        <v>1426.9839999999999</v>
      </c>
      <c r="J879" s="36">
        <v>145.488</v>
      </c>
      <c r="K879" s="36">
        <v>188.01599999999999</v>
      </c>
      <c r="L879" s="36">
        <v>114.044</v>
      </c>
      <c r="M879" s="36">
        <v>1137.356</v>
      </c>
      <c r="N879" s="36">
        <v>3898.3040000000001</v>
      </c>
      <c r="O879" s="36">
        <v>770.41200000000003</v>
      </c>
      <c r="P879" s="36">
        <v>591.09400000000005</v>
      </c>
    </row>
    <row r="880" spans="1:16" x14ac:dyDescent="0.25">
      <c r="A880" s="27">
        <v>2022</v>
      </c>
      <c r="B880" s="27">
        <v>636281</v>
      </c>
      <c r="C880" s="35" t="s">
        <v>18</v>
      </c>
      <c r="D880" s="27" t="s">
        <v>1</v>
      </c>
      <c r="E880" s="36">
        <v>7290.0240000000003</v>
      </c>
      <c r="F880" s="36">
        <v>9639.0419999999995</v>
      </c>
      <c r="G880" s="36">
        <v>523.50199999999995</v>
      </c>
      <c r="H880" s="36">
        <v>5653.55</v>
      </c>
      <c r="I880" s="36">
        <v>5081.384</v>
      </c>
      <c r="J880" s="36">
        <v>628.48800000000006</v>
      </c>
      <c r="K880" s="36">
        <v>571.11599999999999</v>
      </c>
      <c r="L880" s="36">
        <v>375.14400000000001</v>
      </c>
      <c r="M880" s="36">
        <v>4759.3559999999998</v>
      </c>
      <c r="N880" s="36">
        <v>12489.204</v>
      </c>
      <c r="O880" s="36">
        <v>4354.8119999999999</v>
      </c>
      <c r="P880" s="36">
        <v>2096.7939999999999</v>
      </c>
    </row>
    <row r="881" spans="1:16" x14ac:dyDescent="0.25">
      <c r="A881" s="27">
        <v>2022</v>
      </c>
      <c r="B881" s="27">
        <v>642012</v>
      </c>
      <c r="C881" s="35" t="s">
        <v>21</v>
      </c>
      <c r="D881" s="27" t="s">
        <v>4</v>
      </c>
      <c r="E881" s="36">
        <v>186.67200000000099</v>
      </c>
      <c r="F881" s="36">
        <v>-163.66399999999999</v>
      </c>
      <c r="G881" s="36">
        <v>-80.619999999999905</v>
      </c>
      <c r="H881" s="36">
        <v>195.24800000000101</v>
      </c>
      <c r="I881" s="36">
        <v>-18.883999999999801</v>
      </c>
      <c r="J881" s="36">
        <v>0</v>
      </c>
      <c r="K881" s="36">
        <v>0</v>
      </c>
      <c r="L881" s="36">
        <v>0</v>
      </c>
      <c r="M881" s="36">
        <v>0</v>
      </c>
      <c r="N881" s="36">
        <v>0</v>
      </c>
      <c r="O881" s="36">
        <v>0</v>
      </c>
      <c r="P881" s="36">
        <v>0</v>
      </c>
    </row>
    <row r="882" spans="1:16" x14ac:dyDescent="0.25">
      <c r="A882" s="27">
        <v>2022</v>
      </c>
      <c r="B882" s="27">
        <v>642012</v>
      </c>
      <c r="C882" s="35" t="s">
        <v>21</v>
      </c>
      <c r="D882" s="27" t="s">
        <v>2</v>
      </c>
      <c r="E882" s="36">
        <v>608.67200000000105</v>
      </c>
      <c r="F882" s="36">
        <v>278.83600000000001</v>
      </c>
      <c r="G882" s="36">
        <v>141.38</v>
      </c>
      <c r="H882" s="36">
        <v>649.24800000000096</v>
      </c>
      <c r="I882" s="36">
        <v>108.116</v>
      </c>
      <c r="J882" s="36">
        <v>0</v>
      </c>
      <c r="K882" s="36">
        <v>0</v>
      </c>
      <c r="L882" s="36">
        <v>0</v>
      </c>
      <c r="M882" s="36">
        <v>0</v>
      </c>
      <c r="N882" s="36">
        <v>0</v>
      </c>
      <c r="O882" s="36">
        <v>0</v>
      </c>
      <c r="P882" s="36">
        <v>0</v>
      </c>
    </row>
    <row r="883" spans="1:16" x14ac:dyDescent="0.25">
      <c r="A883" s="27">
        <v>2022</v>
      </c>
      <c r="B883" s="27">
        <v>642012</v>
      </c>
      <c r="C883" s="35" t="s">
        <v>20</v>
      </c>
      <c r="D883" s="27" t="s">
        <v>4</v>
      </c>
      <c r="E883" s="36">
        <v>1808.2239999999999</v>
      </c>
      <c r="F883" s="36">
        <v>1556</v>
      </c>
      <c r="G883" s="36">
        <v>1850.28</v>
      </c>
      <c r="H883" s="36">
        <v>1111.2080000000001</v>
      </c>
      <c r="I883" s="36">
        <v>1066.4480000000001</v>
      </c>
      <c r="J883" s="36">
        <v>318.95200000000102</v>
      </c>
      <c r="K883" s="36">
        <v>402.34400000000198</v>
      </c>
      <c r="L883" s="36">
        <v>601.47200000000203</v>
      </c>
      <c r="M883" s="36">
        <v>42.016000000002002</v>
      </c>
      <c r="N883" s="36">
        <v>1139.3440000000001</v>
      </c>
      <c r="O883" s="36">
        <v>896.36800000000301</v>
      </c>
      <c r="P883" s="36">
        <v>1584.664</v>
      </c>
    </row>
    <row r="884" spans="1:16" x14ac:dyDescent="0.25">
      <c r="A884" s="27">
        <v>2022</v>
      </c>
      <c r="B884" s="27">
        <v>642012</v>
      </c>
      <c r="C884" s="35" t="s">
        <v>20</v>
      </c>
      <c r="D884" s="27" t="s">
        <v>2</v>
      </c>
      <c r="E884" s="36">
        <v>3190.6239999999998</v>
      </c>
      <c r="F884" s="36">
        <v>2829.2</v>
      </c>
      <c r="G884" s="36">
        <v>2990.28</v>
      </c>
      <c r="H884" s="36">
        <v>2230.808</v>
      </c>
      <c r="I884" s="36">
        <v>2081.6480000000001</v>
      </c>
      <c r="J884" s="36">
        <v>970.55200000000104</v>
      </c>
      <c r="K884" s="36">
        <v>1015.544</v>
      </c>
      <c r="L884" s="36">
        <v>1727.0719999999999</v>
      </c>
      <c r="M884" s="36">
        <v>984.01600000000201</v>
      </c>
      <c r="N884" s="36">
        <v>2140.1439999999998</v>
      </c>
      <c r="O884" s="36">
        <v>1947.568</v>
      </c>
      <c r="P884" s="36">
        <v>2874.6640000000002</v>
      </c>
    </row>
    <row r="885" spans="1:16" x14ac:dyDescent="0.25">
      <c r="A885" s="27">
        <v>2022</v>
      </c>
      <c r="B885" s="27">
        <v>642012</v>
      </c>
      <c r="C885" s="35" t="s">
        <v>21</v>
      </c>
      <c r="D885" s="27" t="s">
        <v>1</v>
      </c>
      <c r="E885" s="36">
        <v>8217.0720000000001</v>
      </c>
      <c r="F885" s="36">
        <v>3764.2860000000001</v>
      </c>
      <c r="G885" s="36">
        <v>1908.63</v>
      </c>
      <c r="H885" s="36">
        <v>8764.848</v>
      </c>
      <c r="I885" s="36">
        <v>1459.566</v>
      </c>
      <c r="J885" s="36">
        <v>0</v>
      </c>
      <c r="K885" s="36">
        <v>0</v>
      </c>
      <c r="L885" s="36">
        <v>0</v>
      </c>
      <c r="M885" s="36">
        <v>0</v>
      </c>
      <c r="N885" s="36">
        <v>0</v>
      </c>
      <c r="O885" s="36">
        <v>0</v>
      </c>
      <c r="P885" s="36">
        <v>0</v>
      </c>
    </row>
    <row r="886" spans="1:16" x14ac:dyDescent="0.25">
      <c r="A886" s="27">
        <v>2022</v>
      </c>
      <c r="B886" s="27">
        <v>642012</v>
      </c>
      <c r="C886" s="35" t="s">
        <v>20</v>
      </c>
      <c r="D886" s="27" t="s">
        <v>1</v>
      </c>
      <c r="E886" s="36">
        <v>43073.423999999999</v>
      </c>
      <c r="F886" s="36">
        <v>38194.199999999997</v>
      </c>
      <c r="G886" s="36">
        <v>40368.78</v>
      </c>
      <c r="H886" s="36">
        <v>30115.907999999999</v>
      </c>
      <c r="I886" s="36">
        <v>28102.248</v>
      </c>
      <c r="J886" s="36">
        <v>13102.451999999999</v>
      </c>
      <c r="K886" s="36">
        <v>13709.843999999999</v>
      </c>
      <c r="L886" s="36">
        <v>23315.472000000002</v>
      </c>
      <c r="M886" s="36">
        <v>13284.216</v>
      </c>
      <c r="N886" s="36">
        <v>28891.944</v>
      </c>
      <c r="O886" s="36">
        <v>26292.168000000001</v>
      </c>
      <c r="P886" s="36">
        <v>38807.964</v>
      </c>
    </row>
    <row r="887" spans="1:16" x14ac:dyDescent="0.25">
      <c r="A887" s="27">
        <v>2022</v>
      </c>
      <c r="B887" s="27">
        <v>648045</v>
      </c>
      <c r="C887" s="35" t="s">
        <v>18</v>
      </c>
      <c r="D887" s="27" t="s">
        <v>2</v>
      </c>
      <c r="E887" s="36">
        <v>0</v>
      </c>
      <c r="F887" s="36">
        <v>0</v>
      </c>
      <c r="G887" s="36">
        <v>0</v>
      </c>
      <c r="H887" s="36">
        <v>0</v>
      </c>
      <c r="I887" s="36">
        <v>0</v>
      </c>
      <c r="J887" s="36">
        <v>0</v>
      </c>
      <c r="K887" s="36">
        <v>101.652</v>
      </c>
      <c r="L887" s="36">
        <v>111.952</v>
      </c>
      <c r="M887" s="36">
        <v>144.80799999999999</v>
      </c>
      <c r="N887" s="36">
        <v>0</v>
      </c>
      <c r="O887" s="36">
        <v>618.49199999999996</v>
      </c>
      <c r="P887" s="36">
        <v>0</v>
      </c>
    </row>
    <row r="888" spans="1:16" x14ac:dyDescent="0.25">
      <c r="A888" s="27">
        <v>2022</v>
      </c>
      <c r="B888" s="27">
        <v>648045</v>
      </c>
      <c r="C888" s="35" t="s">
        <v>18</v>
      </c>
      <c r="D888" s="27" t="s">
        <v>4</v>
      </c>
      <c r="E888" s="36">
        <v>0</v>
      </c>
      <c r="F888" s="36">
        <v>0</v>
      </c>
      <c r="G888" s="36">
        <v>0</v>
      </c>
      <c r="H888" s="36">
        <v>0</v>
      </c>
      <c r="I888" s="36">
        <v>0</v>
      </c>
      <c r="J888" s="36">
        <v>0</v>
      </c>
      <c r="K888" s="36">
        <v>33.052</v>
      </c>
      <c r="L888" s="36">
        <v>43.351999999999997</v>
      </c>
      <c r="M888" s="36">
        <v>76.207999999999998</v>
      </c>
      <c r="N888" s="36">
        <v>0</v>
      </c>
      <c r="O888" s="36">
        <v>485.69200000000001</v>
      </c>
      <c r="P888" s="36">
        <v>0</v>
      </c>
    </row>
    <row r="889" spans="1:16" x14ac:dyDescent="0.25">
      <c r="A889" s="27">
        <v>2022</v>
      </c>
      <c r="B889" s="27">
        <v>648045</v>
      </c>
      <c r="C889" s="35" t="s">
        <v>18</v>
      </c>
      <c r="D889" s="27" t="s">
        <v>1</v>
      </c>
      <c r="E889" s="36">
        <v>0</v>
      </c>
      <c r="F889" s="36">
        <v>0</v>
      </c>
      <c r="G889" s="36">
        <v>0</v>
      </c>
      <c r="H889" s="36">
        <v>0</v>
      </c>
      <c r="I889" s="36">
        <v>0</v>
      </c>
      <c r="J889" s="36">
        <v>0</v>
      </c>
      <c r="K889" s="36">
        <v>287.952</v>
      </c>
      <c r="L889" s="36">
        <v>271.952</v>
      </c>
      <c r="M889" s="36">
        <v>431.80799999999999</v>
      </c>
      <c r="N889" s="36">
        <v>0</v>
      </c>
      <c r="O889" s="36">
        <v>1358.192</v>
      </c>
      <c r="P889" s="36">
        <v>0</v>
      </c>
    </row>
    <row r="890" spans="1:16" x14ac:dyDescent="0.25">
      <c r="A890" s="27">
        <v>2022</v>
      </c>
      <c r="B890" s="27">
        <v>648045</v>
      </c>
      <c r="C890" s="35" t="s">
        <v>22</v>
      </c>
      <c r="D890" s="27" t="s">
        <v>2</v>
      </c>
      <c r="E890" s="36">
        <v>0</v>
      </c>
      <c r="F890" s="36">
        <v>549.84</v>
      </c>
      <c r="G890" s="36">
        <v>0</v>
      </c>
      <c r="H890" s="36">
        <v>0</v>
      </c>
      <c r="I890" s="36">
        <v>0</v>
      </c>
      <c r="J890" s="36">
        <v>0</v>
      </c>
      <c r="K890" s="36">
        <v>0</v>
      </c>
      <c r="L890" s="36">
        <v>0</v>
      </c>
      <c r="M890" s="36">
        <v>509.84</v>
      </c>
      <c r="N890" s="36">
        <v>56.667999999999999</v>
      </c>
      <c r="O890" s="36">
        <v>0</v>
      </c>
      <c r="P890" s="36">
        <v>18.052</v>
      </c>
    </row>
    <row r="891" spans="1:16" x14ac:dyDescent="0.25">
      <c r="A891" s="27">
        <v>2022</v>
      </c>
      <c r="B891" s="27">
        <v>648045</v>
      </c>
      <c r="C891" s="35" t="s">
        <v>22</v>
      </c>
      <c r="D891" s="27" t="s">
        <v>4</v>
      </c>
      <c r="E891" s="36">
        <v>0</v>
      </c>
      <c r="F891" s="36">
        <v>485.64</v>
      </c>
      <c r="G891" s="36">
        <v>0</v>
      </c>
      <c r="H891" s="36">
        <v>0</v>
      </c>
      <c r="I891" s="36">
        <v>0</v>
      </c>
      <c r="J891" s="36">
        <v>0</v>
      </c>
      <c r="K891" s="36">
        <v>0</v>
      </c>
      <c r="L891" s="36">
        <v>0</v>
      </c>
      <c r="M891" s="36">
        <v>445.64</v>
      </c>
      <c r="N891" s="36">
        <v>-71.731999999999999</v>
      </c>
      <c r="O891" s="36">
        <v>0</v>
      </c>
      <c r="P891" s="36">
        <v>-112.548</v>
      </c>
    </row>
    <row r="892" spans="1:16" x14ac:dyDescent="0.25">
      <c r="A892" s="27">
        <v>2022</v>
      </c>
      <c r="B892" s="27">
        <v>648045</v>
      </c>
      <c r="C892" s="35" t="s">
        <v>22</v>
      </c>
      <c r="D892" s="27" t="s">
        <v>1</v>
      </c>
      <c r="E892" s="36">
        <v>0</v>
      </c>
      <c r="F892" s="36">
        <v>1439.84</v>
      </c>
      <c r="G892" s="36">
        <v>0</v>
      </c>
      <c r="H892" s="36">
        <v>0</v>
      </c>
      <c r="I892" s="36">
        <v>0</v>
      </c>
      <c r="J892" s="36">
        <v>0</v>
      </c>
      <c r="K892" s="36">
        <v>0</v>
      </c>
      <c r="L892" s="36">
        <v>0</v>
      </c>
      <c r="M892" s="36">
        <v>1119.8399999999999</v>
      </c>
      <c r="N892" s="36">
        <v>129.56800000000001</v>
      </c>
      <c r="O892" s="36">
        <v>0</v>
      </c>
      <c r="P892" s="36">
        <v>54.351999999999997</v>
      </c>
    </row>
    <row r="893" spans="1:16" x14ac:dyDescent="0.25">
      <c r="A893" s="27">
        <v>2022</v>
      </c>
      <c r="B893" s="27">
        <v>648045</v>
      </c>
      <c r="C893" s="35" t="s">
        <v>21</v>
      </c>
      <c r="D893" s="27" t="s">
        <v>4</v>
      </c>
      <c r="E893" s="36">
        <v>1321.3119999999999</v>
      </c>
      <c r="F893" s="36">
        <v>1302.1679999999999</v>
      </c>
      <c r="G893" s="36">
        <v>2469.0880000000002</v>
      </c>
      <c r="H893" s="36">
        <v>2494.8000000000002</v>
      </c>
      <c r="I893" s="36">
        <v>2226.1039999999998</v>
      </c>
      <c r="J893" s="36">
        <v>2459.7600000000002</v>
      </c>
      <c r="K893" s="36">
        <v>1111.712</v>
      </c>
      <c r="L893" s="36">
        <v>11561.675999999999</v>
      </c>
      <c r="M893" s="36">
        <v>367.39600000000002</v>
      </c>
      <c r="N893" s="36">
        <v>3791.46</v>
      </c>
      <c r="O893" s="36">
        <v>2198.7440000000001</v>
      </c>
      <c r="P893" s="36">
        <v>5734.8</v>
      </c>
    </row>
    <row r="894" spans="1:16" x14ac:dyDescent="0.25">
      <c r="A894" s="27">
        <v>2022</v>
      </c>
      <c r="B894" s="27">
        <v>648045</v>
      </c>
      <c r="C894" s="35" t="s">
        <v>21</v>
      </c>
      <c r="D894" s="27" t="s">
        <v>2</v>
      </c>
      <c r="E894" s="36">
        <v>1565.3119999999999</v>
      </c>
      <c r="F894" s="36">
        <v>1808.1679999999999</v>
      </c>
      <c r="G894" s="36">
        <v>2657.0880000000002</v>
      </c>
      <c r="H894" s="36">
        <v>2870.8</v>
      </c>
      <c r="I894" s="36">
        <v>2621.1039999999998</v>
      </c>
      <c r="J894" s="36">
        <v>2787.76</v>
      </c>
      <c r="K894" s="36">
        <v>1413.712</v>
      </c>
      <c r="L894" s="36">
        <v>12015.675999999999</v>
      </c>
      <c r="M894" s="36">
        <v>489.39600000000002</v>
      </c>
      <c r="N894" s="36">
        <v>4159.46</v>
      </c>
      <c r="O894" s="36">
        <v>2520.7440000000001</v>
      </c>
      <c r="P894" s="36">
        <v>6426.8</v>
      </c>
    </row>
    <row r="895" spans="1:16" x14ac:dyDescent="0.25">
      <c r="A895" s="27">
        <v>2022</v>
      </c>
      <c r="B895" s="27">
        <v>648045</v>
      </c>
      <c r="C895" s="35" t="s">
        <v>21</v>
      </c>
      <c r="D895" s="27" t="s">
        <v>1</v>
      </c>
      <c r="E895" s="36">
        <v>4144.9120000000003</v>
      </c>
      <c r="F895" s="36">
        <v>4707.5680000000002</v>
      </c>
      <c r="G895" s="36">
        <v>7375.0879999999997</v>
      </c>
      <c r="H895" s="36">
        <v>7242</v>
      </c>
      <c r="I895" s="36">
        <v>7869.1040000000003</v>
      </c>
      <c r="J895" s="36">
        <v>8153.36</v>
      </c>
      <c r="K895" s="36">
        <v>3877.3119999999999</v>
      </c>
      <c r="L895" s="36">
        <v>32389.376</v>
      </c>
      <c r="M895" s="36">
        <v>1244.4960000000001</v>
      </c>
      <c r="N895" s="36">
        <v>9902.16</v>
      </c>
      <c r="O895" s="36">
        <v>7126.9440000000004</v>
      </c>
      <c r="P895" s="36">
        <v>20270.8</v>
      </c>
    </row>
    <row r="896" spans="1:16" x14ac:dyDescent="0.25">
      <c r="A896" s="27">
        <v>2022</v>
      </c>
      <c r="B896" s="27">
        <v>650314</v>
      </c>
      <c r="C896" s="35" t="s">
        <v>21</v>
      </c>
      <c r="D896" s="27" t="s">
        <v>4</v>
      </c>
      <c r="E896" s="36">
        <v>1441.84</v>
      </c>
      <c r="F896" s="36">
        <v>997</v>
      </c>
      <c r="G896" s="36">
        <v>819.52</v>
      </c>
      <c r="H896" s="36">
        <v>335.80799999999999</v>
      </c>
      <c r="I896" s="36">
        <v>29.372</v>
      </c>
      <c r="J896" s="36">
        <v>11.664000000000099</v>
      </c>
      <c r="K896" s="36">
        <v>750.29600000000005</v>
      </c>
      <c r="L896" s="36">
        <v>362.33600000000001</v>
      </c>
      <c r="M896" s="36">
        <v>1440.9880000000001</v>
      </c>
      <c r="N896" s="36">
        <v>-24.015999999999998</v>
      </c>
      <c r="O896" s="36">
        <v>1.49199999999999</v>
      </c>
      <c r="P896" s="36">
        <v>1558.4559999999999</v>
      </c>
    </row>
    <row r="897" spans="1:16" x14ac:dyDescent="0.25">
      <c r="A897" s="27">
        <v>2022</v>
      </c>
      <c r="B897" s="27">
        <v>650314</v>
      </c>
      <c r="C897" s="35" t="s">
        <v>21</v>
      </c>
      <c r="D897" s="27" t="s">
        <v>2</v>
      </c>
      <c r="E897" s="36">
        <v>1812.84</v>
      </c>
      <c r="F897" s="36">
        <v>1233</v>
      </c>
      <c r="G897" s="36">
        <v>1115.52</v>
      </c>
      <c r="H897" s="36">
        <v>451.80799999999999</v>
      </c>
      <c r="I897" s="36">
        <v>263.37200000000001</v>
      </c>
      <c r="J897" s="36">
        <v>363.66399999999999</v>
      </c>
      <c r="K897" s="36">
        <v>926.29600000000005</v>
      </c>
      <c r="L897" s="36">
        <v>656.33600000000001</v>
      </c>
      <c r="M897" s="36">
        <v>1708.9880000000001</v>
      </c>
      <c r="N897" s="36">
        <v>33.984000000000002</v>
      </c>
      <c r="O897" s="36">
        <v>175.49199999999999</v>
      </c>
      <c r="P897" s="36">
        <v>1734.4559999999999</v>
      </c>
    </row>
    <row r="898" spans="1:16" x14ac:dyDescent="0.25">
      <c r="A898" s="27">
        <v>2022</v>
      </c>
      <c r="B898" s="27">
        <v>650314</v>
      </c>
      <c r="C898" s="35" t="s">
        <v>21</v>
      </c>
      <c r="D898" s="27" t="s">
        <v>1</v>
      </c>
      <c r="E898" s="36">
        <v>4733.4399999999996</v>
      </c>
      <c r="F898" s="36">
        <v>2758</v>
      </c>
      <c r="G898" s="36">
        <v>4399.5200000000004</v>
      </c>
      <c r="H898" s="36">
        <v>1823.808</v>
      </c>
      <c r="I898" s="36">
        <v>636.67200000000003</v>
      </c>
      <c r="J898" s="36">
        <v>1271.664</v>
      </c>
      <c r="K898" s="36">
        <v>2223.2959999999998</v>
      </c>
      <c r="L898" s="36">
        <v>2634.7359999999999</v>
      </c>
      <c r="M898" s="36">
        <v>5072.2879999999996</v>
      </c>
      <c r="N898" s="36">
        <v>143.98400000000001</v>
      </c>
      <c r="O898" s="36">
        <v>396.59199999999998</v>
      </c>
      <c r="P898" s="36">
        <v>4399.4560000000001</v>
      </c>
    </row>
    <row r="899" spans="1:16" x14ac:dyDescent="0.25">
      <c r="A899" s="27">
        <v>2022</v>
      </c>
      <c r="B899" s="27">
        <v>650722</v>
      </c>
      <c r="C899" s="35" t="s">
        <v>19</v>
      </c>
      <c r="D899" s="27" t="s">
        <v>2</v>
      </c>
      <c r="E899" s="36">
        <v>0</v>
      </c>
      <c r="F899" s="36">
        <v>0</v>
      </c>
      <c r="G899" s="36">
        <v>0</v>
      </c>
      <c r="H899" s="36">
        <v>0</v>
      </c>
      <c r="I899" s="36">
        <v>0</v>
      </c>
      <c r="J899" s="36">
        <v>0</v>
      </c>
      <c r="K899" s="36">
        <v>0</v>
      </c>
      <c r="L899" s="36">
        <v>105.75360000000001</v>
      </c>
      <c r="M899" s="36">
        <v>555.82560000000001</v>
      </c>
      <c r="N899" s="36">
        <v>1098.8136</v>
      </c>
      <c r="O899" s="36">
        <v>683.53200000000004</v>
      </c>
      <c r="P899" s="36">
        <v>211.9248</v>
      </c>
    </row>
    <row r="900" spans="1:16" x14ac:dyDescent="0.25">
      <c r="A900" s="27">
        <v>2022</v>
      </c>
      <c r="B900" s="27">
        <v>650722</v>
      </c>
      <c r="C900" s="35" t="s">
        <v>19</v>
      </c>
      <c r="D900" s="27" t="s">
        <v>4</v>
      </c>
      <c r="E900" s="36">
        <v>0</v>
      </c>
      <c r="F900" s="36">
        <v>0</v>
      </c>
      <c r="G900" s="36">
        <v>0</v>
      </c>
      <c r="H900" s="36">
        <v>0</v>
      </c>
      <c r="I900" s="36">
        <v>0</v>
      </c>
      <c r="J900" s="36">
        <v>0</v>
      </c>
      <c r="K900" s="36">
        <v>0</v>
      </c>
      <c r="L900" s="36">
        <v>-35.446399999999997</v>
      </c>
      <c r="M900" s="36">
        <v>346.22559999999999</v>
      </c>
      <c r="N900" s="36">
        <v>861.71360000000004</v>
      </c>
      <c r="O900" s="36">
        <v>467.33199999999999</v>
      </c>
      <c r="P900" s="36">
        <v>66.324799999999996</v>
      </c>
    </row>
    <row r="901" spans="1:16" x14ac:dyDescent="0.25">
      <c r="A901" s="27">
        <v>2022</v>
      </c>
      <c r="B901" s="27">
        <v>650722</v>
      </c>
      <c r="C901" s="35" t="s">
        <v>19</v>
      </c>
      <c r="D901" s="27" t="s">
        <v>1</v>
      </c>
      <c r="E901" s="36">
        <v>0</v>
      </c>
      <c r="F901" s="36">
        <v>0</v>
      </c>
      <c r="G901" s="36">
        <v>0</v>
      </c>
      <c r="H901" s="36">
        <v>0</v>
      </c>
      <c r="I901" s="36">
        <v>0</v>
      </c>
      <c r="J901" s="36">
        <v>0</v>
      </c>
      <c r="K901" s="36">
        <v>0</v>
      </c>
      <c r="L901" s="36">
        <v>426.15359999999998</v>
      </c>
      <c r="M901" s="36">
        <v>3282.8256000000001</v>
      </c>
      <c r="N901" s="36">
        <v>3497.3136</v>
      </c>
      <c r="O901" s="36">
        <v>2300.8319999999999</v>
      </c>
      <c r="P901" s="36">
        <v>663.72479999999996</v>
      </c>
    </row>
    <row r="902" spans="1:16" x14ac:dyDescent="0.25">
      <c r="A902" s="27">
        <v>2022</v>
      </c>
      <c r="B902" s="27">
        <v>652151</v>
      </c>
      <c r="C902" s="35" t="s">
        <v>21</v>
      </c>
      <c r="D902" s="27" t="s">
        <v>4</v>
      </c>
      <c r="E902" s="36">
        <v>-1063.347</v>
      </c>
      <c r="F902" s="36">
        <v>-676.070999999999</v>
      </c>
      <c r="G902" s="36">
        <v>-592.82899999999904</v>
      </c>
      <c r="H902" s="36">
        <v>-258.55599999999998</v>
      </c>
      <c r="I902" s="36">
        <v>-889.84099999999899</v>
      </c>
      <c r="J902" s="36">
        <v>-1269.067</v>
      </c>
      <c r="K902" s="36">
        <v>-214.97199999999901</v>
      </c>
      <c r="L902" s="36">
        <v>-1095.5519999999999</v>
      </c>
      <c r="M902" s="36">
        <v>-1114.5619999999999</v>
      </c>
      <c r="N902" s="36">
        <v>-44.403999999998902</v>
      </c>
      <c r="O902" s="36">
        <v>-362.48499999999802</v>
      </c>
      <c r="P902" s="36">
        <v>121.61199999999999</v>
      </c>
    </row>
    <row r="903" spans="1:16" x14ac:dyDescent="0.25">
      <c r="A903" s="27">
        <v>2022</v>
      </c>
      <c r="B903" s="27">
        <v>652151</v>
      </c>
      <c r="C903" s="35" t="s">
        <v>22</v>
      </c>
      <c r="D903" s="27" t="s">
        <v>4</v>
      </c>
      <c r="E903" s="36">
        <v>-520.36099999999897</v>
      </c>
      <c r="F903" s="36">
        <v>-72.441999999999993</v>
      </c>
      <c r="G903" s="36">
        <v>-233.631</v>
      </c>
      <c r="H903" s="36">
        <v>383.18800000000101</v>
      </c>
      <c r="I903" s="36">
        <v>-131.64099999999999</v>
      </c>
      <c r="J903" s="36">
        <v>60.925000000000097</v>
      </c>
      <c r="K903" s="36">
        <v>-12.2949999999997</v>
      </c>
      <c r="L903" s="36">
        <v>-279.32</v>
      </c>
      <c r="M903" s="36">
        <v>0</v>
      </c>
      <c r="N903" s="36">
        <v>-126.554</v>
      </c>
      <c r="O903" s="36">
        <v>60.404000000000202</v>
      </c>
      <c r="P903" s="36">
        <v>165.041</v>
      </c>
    </row>
    <row r="904" spans="1:16" x14ac:dyDescent="0.25">
      <c r="A904" s="27">
        <v>2022</v>
      </c>
      <c r="B904" s="27">
        <v>652151</v>
      </c>
      <c r="C904" s="35" t="s">
        <v>20</v>
      </c>
      <c r="D904" s="27" t="s">
        <v>4</v>
      </c>
      <c r="E904" s="36">
        <v>-236.642</v>
      </c>
      <c r="F904" s="36">
        <v>12.696000000000399</v>
      </c>
      <c r="G904" s="36">
        <v>-303.69400000000002</v>
      </c>
      <c r="H904" s="36">
        <v>-144.197</v>
      </c>
      <c r="I904" s="36">
        <v>0</v>
      </c>
      <c r="J904" s="36">
        <v>-32.053999999999803</v>
      </c>
      <c r="K904" s="36">
        <v>-56.232999999999997</v>
      </c>
      <c r="L904" s="36">
        <v>-136.27600000000001</v>
      </c>
      <c r="M904" s="36">
        <v>-54.263999999999598</v>
      </c>
      <c r="N904" s="36">
        <v>-74.343000000000004</v>
      </c>
      <c r="O904" s="36">
        <v>-225.01900000000001</v>
      </c>
      <c r="P904" s="36">
        <v>-36.674999999999798</v>
      </c>
    </row>
    <row r="905" spans="1:16" x14ac:dyDescent="0.25">
      <c r="A905" s="27">
        <v>2022</v>
      </c>
      <c r="B905" s="27">
        <v>652151</v>
      </c>
      <c r="C905" s="35" t="s">
        <v>22</v>
      </c>
      <c r="D905" s="27" t="s">
        <v>2</v>
      </c>
      <c r="E905" s="36">
        <v>-97.760999999999299</v>
      </c>
      <c r="F905" s="36">
        <v>190.958</v>
      </c>
      <c r="G905" s="36">
        <v>-34.430999999999798</v>
      </c>
      <c r="H905" s="36">
        <v>847.98800000000097</v>
      </c>
      <c r="I905" s="36">
        <v>133.959</v>
      </c>
      <c r="J905" s="36">
        <v>195.92500000000001</v>
      </c>
      <c r="K905" s="36">
        <v>142.505</v>
      </c>
      <c r="L905" s="36">
        <v>-13.719999999999899</v>
      </c>
      <c r="M905" s="36">
        <v>0</v>
      </c>
      <c r="N905" s="36">
        <v>8.4460000000000797</v>
      </c>
      <c r="O905" s="36">
        <v>365.60399999999998</v>
      </c>
      <c r="P905" s="36">
        <v>559.04100000000005</v>
      </c>
    </row>
    <row r="906" spans="1:16" x14ac:dyDescent="0.25">
      <c r="A906" s="27">
        <v>2022</v>
      </c>
      <c r="B906" s="27">
        <v>652151</v>
      </c>
      <c r="C906" s="35" t="s">
        <v>21</v>
      </c>
      <c r="D906" s="27" t="s">
        <v>2</v>
      </c>
      <c r="E906" s="36">
        <v>120.653000000001</v>
      </c>
      <c r="F906" s="36">
        <v>543.929000000001</v>
      </c>
      <c r="G906" s="36">
        <v>709.17100000000005</v>
      </c>
      <c r="H906" s="36">
        <v>941.44399999999996</v>
      </c>
      <c r="I906" s="36">
        <v>236.15899999999999</v>
      </c>
      <c r="J906" s="36">
        <v>24.933000000001101</v>
      </c>
      <c r="K906" s="36">
        <v>983.02800000000195</v>
      </c>
      <c r="L906" s="36">
        <v>291.448000000001</v>
      </c>
      <c r="M906" s="36">
        <v>127.438</v>
      </c>
      <c r="N906" s="36">
        <v>1081.596</v>
      </c>
      <c r="O906" s="36">
        <v>894.51500000000203</v>
      </c>
      <c r="P906" s="36">
        <v>1415.6120000000001</v>
      </c>
    </row>
    <row r="907" spans="1:16" x14ac:dyDescent="0.25">
      <c r="A907" s="27">
        <v>2022</v>
      </c>
      <c r="B907" s="27">
        <v>652151</v>
      </c>
      <c r="C907" s="35" t="s">
        <v>20</v>
      </c>
      <c r="D907" s="27" t="s">
        <v>2</v>
      </c>
      <c r="E907" s="36">
        <v>180.958</v>
      </c>
      <c r="F907" s="36">
        <v>373.89600000000002</v>
      </c>
      <c r="G907" s="36">
        <v>267.50599999999997</v>
      </c>
      <c r="H907" s="36">
        <v>214.60300000000001</v>
      </c>
      <c r="I907" s="36">
        <v>0</v>
      </c>
      <c r="J907" s="36">
        <v>175.54599999999999</v>
      </c>
      <c r="K907" s="36">
        <v>16.966999999999999</v>
      </c>
      <c r="L907" s="36">
        <v>73.724000000000103</v>
      </c>
      <c r="M907" s="36">
        <v>231.33600000000001</v>
      </c>
      <c r="N907" s="36">
        <v>64.856999999999999</v>
      </c>
      <c r="O907" s="36">
        <v>67.781000000000105</v>
      </c>
      <c r="P907" s="36">
        <v>307.72500000000002</v>
      </c>
    </row>
    <row r="908" spans="1:16" x14ac:dyDescent="0.25">
      <c r="A908" s="27">
        <v>2022</v>
      </c>
      <c r="B908" s="27">
        <v>652151</v>
      </c>
      <c r="C908" s="35" t="s">
        <v>20</v>
      </c>
      <c r="D908" s="27" t="s">
        <v>1</v>
      </c>
      <c r="E908" s="36">
        <v>1626.6579999999999</v>
      </c>
      <c r="F908" s="36">
        <v>2738.2959999999998</v>
      </c>
      <c r="G908" s="36">
        <v>3428.1060000000002</v>
      </c>
      <c r="H908" s="36">
        <v>1984.1030000000001</v>
      </c>
      <c r="I908" s="36">
        <v>0</v>
      </c>
      <c r="J908" s="36">
        <v>910.64599999999996</v>
      </c>
      <c r="K908" s="36">
        <v>285.96699999999998</v>
      </c>
      <c r="L908" s="36">
        <v>1141.624</v>
      </c>
      <c r="M908" s="36">
        <v>2002.836</v>
      </c>
      <c r="N908" s="36">
        <v>340.85700000000003</v>
      </c>
      <c r="O908" s="36">
        <v>1237.181</v>
      </c>
      <c r="P908" s="36">
        <v>2177.7249999999999</v>
      </c>
    </row>
    <row r="909" spans="1:16" x14ac:dyDescent="0.25">
      <c r="A909" s="27">
        <v>2022</v>
      </c>
      <c r="B909" s="27">
        <v>652151</v>
      </c>
      <c r="C909" s="35" t="s">
        <v>21</v>
      </c>
      <c r="D909" s="27" t="s">
        <v>1</v>
      </c>
      <c r="E909" s="36">
        <v>7041.3530000000001</v>
      </c>
      <c r="F909" s="36">
        <v>15085.829</v>
      </c>
      <c r="G909" s="36">
        <v>12265.671</v>
      </c>
      <c r="H909" s="36">
        <v>6993.8440000000001</v>
      </c>
      <c r="I909" s="36">
        <v>2453.759</v>
      </c>
      <c r="J909" s="36">
        <v>7619.7329999999902</v>
      </c>
      <c r="K909" s="36">
        <v>11625.328</v>
      </c>
      <c r="L909" s="36">
        <v>10003.048000000001</v>
      </c>
      <c r="M909" s="36">
        <v>2388.7379999999998</v>
      </c>
      <c r="N909" s="36">
        <v>9803.5959999999995</v>
      </c>
      <c r="O909" s="36">
        <v>10479.315000000001</v>
      </c>
      <c r="P909" s="36">
        <v>13938.012000000001</v>
      </c>
    </row>
    <row r="910" spans="1:16" x14ac:dyDescent="0.25">
      <c r="A910" s="27">
        <v>2022</v>
      </c>
      <c r="B910" s="27">
        <v>652151</v>
      </c>
      <c r="C910" s="35" t="s">
        <v>22</v>
      </c>
      <c r="D910" s="27" t="s">
        <v>1</v>
      </c>
      <c r="E910" s="36">
        <v>7943.6390000000001</v>
      </c>
      <c r="F910" s="36">
        <v>1647.558</v>
      </c>
      <c r="G910" s="36">
        <v>1799.3689999999999</v>
      </c>
      <c r="H910" s="36">
        <v>6972.9880000000003</v>
      </c>
      <c r="I910" s="36">
        <v>1703.559</v>
      </c>
      <c r="J910" s="36">
        <v>1276.825</v>
      </c>
      <c r="K910" s="36">
        <v>2592.2049999999999</v>
      </c>
      <c r="L910" s="36">
        <v>1183.3800000000001</v>
      </c>
      <c r="M910" s="36">
        <v>0</v>
      </c>
      <c r="N910" s="36">
        <v>1060.2460000000001</v>
      </c>
      <c r="O910" s="36">
        <v>9018.5040000000008</v>
      </c>
      <c r="P910" s="36">
        <v>5303.4409999999998</v>
      </c>
    </row>
    <row r="911" spans="1:16" x14ac:dyDescent="0.25">
      <c r="A911" s="27">
        <v>2022</v>
      </c>
      <c r="B911" s="27">
        <v>656457</v>
      </c>
      <c r="C911" s="35" t="s">
        <v>19</v>
      </c>
      <c r="D911" s="27" t="s">
        <v>2</v>
      </c>
      <c r="E911" s="36">
        <v>0</v>
      </c>
      <c r="F911" s="36">
        <v>0</v>
      </c>
      <c r="G911" s="36">
        <v>0</v>
      </c>
      <c r="H911" s="36">
        <v>0</v>
      </c>
      <c r="I911" s="36">
        <v>0</v>
      </c>
      <c r="J911" s="36">
        <v>0</v>
      </c>
      <c r="K911" s="36">
        <v>0</v>
      </c>
      <c r="L911" s="36">
        <v>0</v>
      </c>
      <c r="M911" s="36">
        <v>0</v>
      </c>
      <c r="N911" s="36">
        <v>244.2</v>
      </c>
      <c r="O911" s="36">
        <v>536.48</v>
      </c>
      <c r="P911" s="36">
        <v>1386.18</v>
      </c>
    </row>
    <row r="912" spans="1:16" x14ac:dyDescent="0.25">
      <c r="A912" s="27">
        <v>2022</v>
      </c>
      <c r="B912" s="27">
        <v>656457</v>
      </c>
      <c r="C912" s="35" t="s">
        <v>19</v>
      </c>
      <c r="D912" s="27" t="s">
        <v>4</v>
      </c>
      <c r="E912" s="36">
        <v>0</v>
      </c>
      <c r="F912" s="36">
        <v>0</v>
      </c>
      <c r="G912" s="36">
        <v>0</v>
      </c>
      <c r="H912" s="36">
        <v>0</v>
      </c>
      <c r="I912" s="36">
        <v>0</v>
      </c>
      <c r="J912" s="36">
        <v>0</v>
      </c>
      <c r="K912" s="36">
        <v>0</v>
      </c>
      <c r="L912" s="36">
        <v>0</v>
      </c>
      <c r="M912" s="36">
        <v>0</v>
      </c>
      <c r="N912" s="36">
        <v>-161.80000000000001</v>
      </c>
      <c r="O912" s="36">
        <v>236.48</v>
      </c>
      <c r="P912" s="36">
        <v>774.979999999999</v>
      </c>
    </row>
    <row r="913" spans="1:16" x14ac:dyDescent="0.25">
      <c r="A913" s="27">
        <v>2022</v>
      </c>
      <c r="B913" s="27">
        <v>656457</v>
      </c>
      <c r="C913" s="35" t="s">
        <v>19</v>
      </c>
      <c r="D913" s="27" t="s">
        <v>1</v>
      </c>
      <c r="E913" s="36">
        <v>0</v>
      </c>
      <c r="F913" s="36">
        <v>0</v>
      </c>
      <c r="G913" s="36">
        <v>0</v>
      </c>
      <c r="H913" s="36">
        <v>0</v>
      </c>
      <c r="I913" s="36">
        <v>0</v>
      </c>
      <c r="J913" s="36">
        <v>0</v>
      </c>
      <c r="K913" s="36">
        <v>0</v>
      </c>
      <c r="L913" s="36">
        <v>0</v>
      </c>
      <c r="M913" s="36">
        <v>0</v>
      </c>
      <c r="N913" s="36">
        <v>1465.2</v>
      </c>
      <c r="O913" s="36">
        <v>3218.88</v>
      </c>
      <c r="P913" s="36">
        <v>8317.08</v>
      </c>
    </row>
    <row r="914" spans="1:16" x14ac:dyDescent="0.25">
      <c r="A914" s="27">
        <v>2022</v>
      </c>
      <c r="B914" s="27">
        <v>658048</v>
      </c>
      <c r="C914" s="35" t="s">
        <v>18</v>
      </c>
      <c r="D914" s="27" t="s">
        <v>2</v>
      </c>
      <c r="E914" s="36">
        <v>0</v>
      </c>
      <c r="F914" s="36">
        <v>0</v>
      </c>
      <c r="G914" s="36">
        <v>0</v>
      </c>
      <c r="H914" s="36">
        <v>0</v>
      </c>
      <c r="I914" s="36">
        <v>0</v>
      </c>
      <c r="J914" s="36">
        <v>0</v>
      </c>
      <c r="K914" s="36">
        <v>0</v>
      </c>
      <c r="L914" s="36">
        <v>0</v>
      </c>
      <c r="M914" s="36">
        <v>0</v>
      </c>
      <c r="N914" s="36">
        <v>218.10400000000001</v>
      </c>
      <c r="O914" s="36">
        <v>2691.4879999999998</v>
      </c>
      <c r="P914" s="36">
        <v>409.61200000000002</v>
      </c>
    </row>
    <row r="915" spans="1:16" x14ac:dyDescent="0.25">
      <c r="A915" s="27">
        <v>2022</v>
      </c>
      <c r="B915" s="27">
        <v>658048</v>
      </c>
      <c r="C915" s="35" t="s">
        <v>18</v>
      </c>
      <c r="D915" s="27" t="s">
        <v>4</v>
      </c>
      <c r="E915" s="36">
        <v>0</v>
      </c>
      <c r="F915" s="36">
        <v>0</v>
      </c>
      <c r="G915" s="36">
        <v>0</v>
      </c>
      <c r="H915" s="36">
        <v>0</v>
      </c>
      <c r="I915" s="36">
        <v>0</v>
      </c>
      <c r="J915" s="36">
        <v>0</v>
      </c>
      <c r="K915" s="36">
        <v>0</v>
      </c>
      <c r="L915" s="36">
        <v>0</v>
      </c>
      <c r="M915" s="36">
        <v>0</v>
      </c>
      <c r="N915" s="36">
        <v>23.303999999999998</v>
      </c>
      <c r="O915" s="36">
        <v>2341.8879999999999</v>
      </c>
      <c r="P915" s="36">
        <v>148.41200000000001</v>
      </c>
    </row>
    <row r="916" spans="1:16" x14ac:dyDescent="0.25">
      <c r="A916" s="27">
        <v>2022</v>
      </c>
      <c r="B916" s="27">
        <v>658048</v>
      </c>
      <c r="C916" s="35" t="s">
        <v>18</v>
      </c>
      <c r="D916" s="27" t="s">
        <v>1</v>
      </c>
      <c r="E916" s="36">
        <v>0</v>
      </c>
      <c r="F916" s="36">
        <v>0</v>
      </c>
      <c r="G916" s="36">
        <v>0</v>
      </c>
      <c r="H916" s="36">
        <v>0</v>
      </c>
      <c r="I916" s="36">
        <v>0</v>
      </c>
      <c r="J916" s="36">
        <v>0</v>
      </c>
      <c r="K916" s="36">
        <v>0</v>
      </c>
      <c r="L916" s="36">
        <v>0</v>
      </c>
      <c r="M916" s="36">
        <v>0</v>
      </c>
      <c r="N916" s="36">
        <v>595.10400000000004</v>
      </c>
      <c r="O916" s="36">
        <v>7585.8879999999999</v>
      </c>
      <c r="P916" s="36">
        <v>1034.912</v>
      </c>
    </row>
    <row r="917" spans="1:16" x14ac:dyDescent="0.25">
      <c r="A917" s="27">
        <v>2022</v>
      </c>
      <c r="B917" s="27">
        <v>659545</v>
      </c>
      <c r="C917" s="35" t="s">
        <v>21</v>
      </c>
      <c r="D917" s="27" t="s">
        <v>4</v>
      </c>
      <c r="E917" s="36">
        <v>1917.1736000000001</v>
      </c>
      <c r="F917" s="36">
        <v>3261.2240000000002</v>
      </c>
      <c r="G917" s="36">
        <v>4563.6840000000002</v>
      </c>
      <c r="H917" s="36">
        <v>2835.3335999999999</v>
      </c>
      <c r="I917" s="36">
        <v>2878.74</v>
      </c>
      <c r="J917" s="36">
        <v>911.85359999999901</v>
      </c>
      <c r="K917" s="36">
        <v>661.00639999999999</v>
      </c>
      <c r="L917" s="36">
        <v>1150.7367999999999</v>
      </c>
      <c r="M917" s="36">
        <v>3347.3744000000002</v>
      </c>
      <c r="N917" s="36">
        <v>1916.8263999999999</v>
      </c>
      <c r="O917" s="36">
        <v>2798.9344000000001</v>
      </c>
      <c r="P917" s="36">
        <v>1874.308</v>
      </c>
    </row>
    <row r="918" spans="1:16" x14ac:dyDescent="0.25">
      <c r="A918" s="27">
        <v>2022</v>
      </c>
      <c r="B918" s="27">
        <v>659545</v>
      </c>
      <c r="C918" s="35" t="s">
        <v>21</v>
      </c>
      <c r="D918" s="27" t="s">
        <v>2</v>
      </c>
      <c r="E918" s="36">
        <v>2626.1736000000001</v>
      </c>
      <c r="F918" s="36">
        <v>3992.2240000000002</v>
      </c>
      <c r="G918" s="36">
        <v>5049.6840000000002</v>
      </c>
      <c r="H918" s="36">
        <v>3487.3335999999999</v>
      </c>
      <c r="I918" s="36">
        <v>3508.74</v>
      </c>
      <c r="J918" s="36">
        <v>1165.8535999999999</v>
      </c>
      <c r="K918" s="36">
        <v>1041.0064</v>
      </c>
      <c r="L918" s="36">
        <v>1420.7367999999999</v>
      </c>
      <c r="M918" s="36">
        <v>3975.3744000000002</v>
      </c>
      <c r="N918" s="36">
        <v>2564.8263999999999</v>
      </c>
      <c r="O918" s="36">
        <v>3507.9344000000001</v>
      </c>
      <c r="P918" s="36">
        <v>2324.308</v>
      </c>
    </row>
    <row r="919" spans="1:16" x14ac:dyDescent="0.25">
      <c r="A919" s="27">
        <v>2022</v>
      </c>
      <c r="B919" s="27">
        <v>659545</v>
      </c>
      <c r="C919" s="35" t="s">
        <v>21</v>
      </c>
      <c r="D919" s="27" t="s">
        <v>1</v>
      </c>
      <c r="E919" s="36">
        <v>13240.473599999999</v>
      </c>
      <c r="F919" s="36">
        <v>21330.624</v>
      </c>
      <c r="G919" s="36">
        <v>32035.583999999999</v>
      </c>
      <c r="H919" s="36">
        <v>13100.633599999999</v>
      </c>
      <c r="I919" s="36">
        <v>13445.44</v>
      </c>
      <c r="J919" s="36">
        <v>3947.3535999999999</v>
      </c>
      <c r="K919" s="36">
        <v>5516.0064000000002</v>
      </c>
      <c r="L919" s="36">
        <v>6735.4368000000004</v>
      </c>
      <c r="M919" s="36">
        <v>14644.7744</v>
      </c>
      <c r="N919" s="36">
        <v>10205.9264</v>
      </c>
      <c r="O919" s="36">
        <v>17930.5344</v>
      </c>
      <c r="P919" s="36">
        <v>10252.608</v>
      </c>
    </row>
    <row r="920" spans="1:16" x14ac:dyDescent="0.25">
      <c r="A920" s="27">
        <v>2022</v>
      </c>
      <c r="B920" s="27">
        <v>661754</v>
      </c>
      <c r="C920" s="35" t="s">
        <v>20</v>
      </c>
      <c r="D920" s="27" t="s">
        <v>4</v>
      </c>
      <c r="E920" s="36">
        <v>-60.963999999999999</v>
      </c>
      <c r="F920" s="36">
        <v>-80.132000000000005</v>
      </c>
      <c r="G920" s="36">
        <v>361.07600000000002</v>
      </c>
      <c r="H920" s="36">
        <v>552.10400000000004</v>
      </c>
      <c r="I920" s="36">
        <v>-18.975999999999999</v>
      </c>
      <c r="J920" s="36">
        <v>-61.716000000000001</v>
      </c>
      <c r="K920" s="36">
        <v>26.436</v>
      </c>
      <c r="L920" s="36">
        <v>31.167999999999999</v>
      </c>
      <c r="M920" s="36">
        <v>533.9</v>
      </c>
      <c r="N920" s="36">
        <v>953.63199999999995</v>
      </c>
      <c r="O920" s="36">
        <v>468.30799999999999</v>
      </c>
      <c r="P920" s="36">
        <v>-40.832000000000001</v>
      </c>
    </row>
    <row r="921" spans="1:16" x14ac:dyDescent="0.25">
      <c r="A921" s="27">
        <v>2022</v>
      </c>
      <c r="B921" s="27">
        <v>661754</v>
      </c>
      <c r="C921" s="35" t="s">
        <v>20</v>
      </c>
      <c r="D921" s="27" t="s">
        <v>2</v>
      </c>
      <c r="E921" s="36">
        <v>146.636</v>
      </c>
      <c r="F921" s="36">
        <v>56.667999999999999</v>
      </c>
      <c r="G921" s="36">
        <v>571.07600000000002</v>
      </c>
      <c r="H921" s="36">
        <v>780.10400000000004</v>
      </c>
      <c r="I921" s="36">
        <v>117.824</v>
      </c>
      <c r="J921" s="36">
        <v>6.6840000000000002</v>
      </c>
      <c r="K921" s="36">
        <v>168.036</v>
      </c>
      <c r="L921" s="36">
        <v>101.968</v>
      </c>
      <c r="M921" s="36">
        <v>814.7</v>
      </c>
      <c r="N921" s="36">
        <v>1163.6320000000001</v>
      </c>
      <c r="O921" s="36">
        <v>607.50800000000004</v>
      </c>
      <c r="P921" s="36">
        <v>95.968000000000004</v>
      </c>
    </row>
    <row r="922" spans="1:16" x14ac:dyDescent="0.25">
      <c r="A922" s="27">
        <v>2022</v>
      </c>
      <c r="B922" s="27">
        <v>661754</v>
      </c>
      <c r="C922" s="35" t="s">
        <v>20</v>
      </c>
      <c r="D922" s="27" t="s">
        <v>1</v>
      </c>
      <c r="E922" s="36">
        <v>415.93599999999998</v>
      </c>
      <c r="F922" s="36">
        <v>129.56800000000001</v>
      </c>
      <c r="G922" s="36">
        <v>1308.576</v>
      </c>
      <c r="H922" s="36">
        <v>3305.1039999999998</v>
      </c>
      <c r="I922" s="36">
        <v>271.82400000000001</v>
      </c>
      <c r="J922" s="36">
        <v>12.784000000000001</v>
      </c>
      <c r="K922" s="36">
        <v>415.93599999999998</v>
      </c>
      <c r="L922" s="36">
        <v>239.96799999999999</v>
      </c>
      <c r="M922" s="36">
        <v>2127.6</v>
      </c>
      <c r="N922" s="36">
        <v>3023.6320000000001</v>
      </c>
      <c r="O922" s="36">
        <v>1564.6079999999999</v>
      </c>
      <c r="P922" s="36">
        <v>303.96800000000002</v>
      </c>
    </row>
    <row r="923" spans="1:16" x14ac:dyDescent="0.25">
      <c r="A923" s="27">
        <v>2022</v>
      </c>
      <c r="B923" s="27">
        <v>665523</v>
      </c>
      <c r="C923" s="35" t="s">
        <v>19</v>
      </c>
      <c r="D923" s="27" t="s">
        <v>4</v>
      </c>
      <c r="E923" s="36">
        <v>3730.7824999999998</v>
      </c>
      <c r="F923" s="36">
        <v>2793.7555000000002</v>
      </c>
      <c r="G923" s="36">
        <v>2405.3040000000001</v>
      </c>
      <c r="H923" s="36">
        <v>1501.5609999999999</v>
      </c>
      <c r="I923" s="36">
        <v>4793.9695000000002</v>
      </c>
      <c r="J923" s="36">
        <v>754.85950000000003</v>
      </c>
      <c r="K923" s="36">
        <v>2176.2275</v>
      </c>
      <c r="L923" s="36">
        <v>2367.9814999999999</v>
      </c>
      <c r="M923" s="36">
        <v>2680.7604999999999</v>
      </c>
      <c r="N923" s="36">
        <v>2319.0405000000001</v>
      </c>
      <c r="O923" s="36">
        <v>0</v>
      </c>
      <c r="P923" s="36">
        <v>0</v>
      </c>
    </row>
    <row r="924" spans="1:16" x14ac:dyDescent="0.25">
      <c r="A924" s="27">
        <v>2022</v>
      </c>
      <c r="B924" s="27">
        <v>665523</v>
      </c>
      <c r="C924" s="35" t="s">
        <v>18</v>
      </c>
      <c r="D924" s="27" t="s">
        <v>4</v>
      </c>
      <c r="E924" s="36">
        <v>3891.52</v>
      </c>
      <c r="F924" s="36">
        <v>1289.5795000000001</v>
      </c>
      <c r="G924" s="36">
        <v>3090.931</v>
      </c>
      <c r="H924" s="36">
        <v>3787.1815000000001</v>
      </c>
      <c r="I924" s="36">
        <v>4899.2084999999997</v>
      </c>
      <c r="J924" s="36">
        <v>3205.7824999999998</v>
      </c>
      <c r="K924" s="36">
        <v>3890.3885</v>
      </c>
      <c r="L924" s="36">
        <v>2646.3870000000002</v>
      </c>
      <c r="M924" s="36">
        <v>1984.1185</v>
      </c>
      <c r="N924" s="36">
        <v>1513.4845</v>
      </c>
      <c r="O924" s="36">
        <v>0</v>
      </c>
      <c r="P924" s="36">
        <v>0</v>
      </c>
    </row>
    <row r="925" spans="1:16" x14ac:dyDescent="0.25">
      <c r="A925" s="27">
        <v>2022</v>
      </c>
      <c r="B925" s="27">
        <v>665523</v>
      </c>
      <c r="C925" s="35" t="s">
        <v>19</v>
      </c>
      <c r="D925" s="27" t="s">
        <v>2</v>
      </c>
      <c r="E925" s="36">
        <v>4410.1824999999999</v>
      </c>
      <c r="F925" s="36">
        <v>3408.0554999999999</v>
      </c>
      <c r="G925" s="36">
        <v>2869.6039999999998</v>
      </c>
      <c r="H925" s="36">
        <v>2025.461</v>
      </c>
      <c r="I925" s="36">
        <v>5322.1695</v>
      </c>
      <c r="J925" s="36">
        <v>1015.1595</v>
      </c>
      <c r="K925" s="36">
        <v>2525.8274999999999</v>
      </c>
      <c r="L925" s="36">
        <v>2763.8815</v>
      </c>
      <c r="M925" s="36">
        <v>3073.3604999999998</v>
      </c>
      <c r="N925" s="36">
        <v>2681.8404999999998</v>
      </c>
      <c r="O925" s="36">
        <v>0</v>
      </c>
      <c r="P925" s="36">
        <v>0</v>
      </c>
    </row>
    <row r="926" spans="1:16" x14ac:dyDescent="0.25">
      <c r="A926" s="27">
        <v>2022</v>
      </c>
      <c r="B926" s="27">
        <v>665523</v>
      </c>
      <c r="C926" s="35" t="s">
        <v>18</v>
      </c>
      <c r="D926" s="27" t="s">
        <v>2</v>
      </c>
      <c r="E926" s="36">
        <v>4609.97</v>
      </c>
      <c r="F926" s="36">
        <v>1993.1795</v>
      </c>
      <c r="G926" s="36">
        <v>3762.9810000000002</v>
      </c>
      <c r="H926" s="36">
        <v>4561.9314999999997</v>
      </c>
      <c r="I926" s="36">
        <v>5648.1085000000003</v>
      </c>
      <c r="J926" s="36">
        <v>3754.3825000000002</v>
      </c>
      <c r="K926" s="36">
        <v>4412.3885</v>
      </c>
      <c r="L926" s="36">
        <v>3192.2370000000001</v>
      </c>
      <c r="M926" s="36">
        <v>2481.9185000000002</v>
      </c>
      <c r="N926" s="36">
        <v>1841.9845</v>
      </c>
      <c r="O926" s="36">
        <v>0</v>
      </c>
      <c r="P926" s="36">
        <v>0</v>
      </c>
    </row>
    <row r="927" spans="1:16" x14ac:dyDescent="0.25">
      <c r="A927" s="27">
        <v>2022</v>
      </c>
      <c r="B927" s="27">
        <v>665523</v>
      </c>
      <c r="C927" s="35" t="s">
        <v>19</v>
      </c>
      <c r="D927" s="27" t="s">
        <v>1</v>
      </c>
      <c r="E927" s="36">
        <v>22995.732499999998</v>
      </c>
      <c r="F927" s="36">
        <v>16140.4555</v>
      </c>
      <c r="G927" s="36">
        <v>13536.353999999999</v>
      </c>
      <c r="H927" s="36">
        <v>8882.8610000000008</v>
      </c>
      <c r="I927" s="36">
        <v>26850.869500000001</v>
      </c>
      <c r="J927" s="36">
        <v>3912.1095</v>
      </c>
      <c r="K927" s="36">
        <v>12079.827499999999</v>
      </c>
      <c r="L927" s="36">
        <v>14843.7315</v>
      </c>
      <c r="M927" s="36">
        <v>12877.2605</v>
      </c>
      <c r="N927" s="36">
        <v>11962.8405</v>
      </c>
      <c r="O927" s="36">
        <v>0</v>
      </c>
      <c r="P927" s="36">
        <v>0</v>
      </c>
    </row>
    <row r="928" spans="1:16" x14ac:dyDescent="0.25">
      <c r="A928" s="27">
        <v>2022</v>
      </c>
      <c r="B928" s="27">
        <v>665523</v>
      </c>
      <c r="C928" s="35" t="s">
        <v>18</v>
      </c>
      <c r="D928" s="27" t="s">
        <v>1</v>
      </c>
      <c r="E928" s="36">
        <v>23856.17</v>
      </c>
      <c r="F928" s="36">
        <v>13156.9295</v>
      </c>
      <c r="G928" s="36">
        <v>17403.580999999998</v>
      </c>
      <c r="H928" s="36">
        <v>24178.3815</v>
      </c>
      <c r="I928" s="36">
        <v>24237.908500000001</v>
      </c>
      <c r="J928" s="36">
        <v>17544.8325</v>
      </c>
      <c r="K928" s="36">
        <v>21554.1885</v>
      </c>
      <c r="L928" s="36">
        <v>16061.486999999999</v>
      </c>
      <c r="M928" s="36">
        <v>9551.4184999999998</v>
      </c>
      <c r="N928" s="36">
        <v>8286.9344999999994</v>
      </c>
      <c r="O928" s="36">
        <v>0</v>
      </c>
      <c r="P928" s="36">
        <v>0</v>
      </c>
    </row>
    <row r="929" spans="1:16" x14ac:dyDescent="0.25">
      <c r="A929" s="27">
        <v>2022</v>
      </c>
      <c r="B929" s="27">
        <v>665540</v>
      </c>
      <c r="C929" s="35" t="s">
        <v>20</v>
      </c>
      <c r="D929" s="27" t="s">
        <v>4</v>
      </c>
      <c r="E929" s="36">
        <v>-156.44800000000001</v>
      </c>
      <c r="F929" s="36">
        <v>142.892</v>
      </c>
      <c r="G929" s="36">
        <v>-250.16399999999999</v>
      </c>
      <c r="H929" s="36">
        <v>-115.56399999999999</v>
      </c>
      <c r="I929" s="36">
        <v>550.60799999999995</v>
      </c>
      <c r="J929" s="36">
        <v>-106.80800000000001</v>
      </c>
      <c r="K929" s="36">
        <v>-61.716000000000001</v>
      </c>
      <c r="L929" s="36">
        <v>0</v>
      </c>
      <c r="M929" s="36">
        <v>406.608</v>
      </c>
      <c r="N929" s="36">
        <v>1161.9159999999999</v>
      </c>
      <c r="O929" s="36">
        <v>852.048</v>
      </c>
      <c r="P929" s="36">
        <v>-34.832000000000001</v>
      </c>
    </row>
    <row r="930" spans="1:16" x14ac:dyDescent="0.25">
      <c r="A930" s="27">
        <v>2022</v>
      </c>
      <c r="B930" s="27">
        <v>665540</v>
      </c>
      <c r="C930" s="35" t="s">
        <v>20</v>
      </c>
      <c r="D930" s="27" t="s">
        <v>2</v>
      </c>
      <c r="E930" s="36">
        <v>48.752000000000002</v>
      </c>
      <c r="F930" s="36">
        <v>416.49200000000002</v>
      </c>
      <c r="G930" s="36">
        <v>23.436</v>
      </c>
      <c r="H930" s="36">
        <v>158.036</v>
      </c>
      <c r="I930" s="36">
        <v>755.80799999999999</v>
      </c>
      <c r="J930" s="36">
        <v>166.792</v>
      </c>
      <c r="K930" s="36">
        <v>6.6840000000000002</v>
      </c>
      <c r="L930" s="36">
        <v>0</v>
      </c>
      <c r="M930" s="36">
        <v>611.80799999999999</v>
      </c>
      <c r="N930" s="36">
        <v>1457.116</v>
      </c>
      <c r="O930" s="36">
        <v>1125.6479999999999</v>
      </c>
      <c r="P930" s="36">
        <v>101.968</v>
      </c>
    </row>
    <row r="931" spans="1:16" x14ac:dyDescent="0.25">
      <c r="A931" s="27">
        <v>2022</v>
      </c>
      <c r="B931" s="27">
        <v>665540</v>
      </c>
      <c r="C931" s="35" t="s">
        <v>20</v>
      </c>
      <c r="D931" s="27" t="s">
        <v>1</v>
      </c>
      <c r="E931" s="36">
        <v>190.352</v>
      </c>
      <c r="F931" s="36">
        <v>1436.5920000000001</v>
      </c>
      <c r="G931" s="36">
        <v>63.936</v>
      </c>
      <c r="H931" s="36">
        <v>385.536</v>
      </c>
      <c r="I931" s="36">
        <v>2031.808</v>
      </c>
      <c r="J931" s="36">
        <v>511.79199999999997</v>
      </c>
      <c r="K931" s="36">
        <v>12.784000000000001</v>
      </c>
      <c r="L931" s="36">
        <v>0</v>
      </c>
      <c r="M931" s="36">
        <v>1503.808</v>
      </c>
      <c r="N931" s="36">
        <v>3764.0160000000001</v>
      </c>
      <c r="O931" s="36">
        <v>2991.6480000000001</v>
      </c>
      <c r="P931" s="36">
        <v>255.96799999999999</v>
      </c>
    </row>
    <row r="932" spans="1:16" x14ac:dyDescent="0.25">
      <c r="A932" s="27">
        <v>2022</v>
      </c>
      <c r="B932" s="27">
        <v>667972</v>
      </c>
      <c r="C932" s="35" t="s">
        <v>22</v>
      </c>
      <c r="D932" s="27" t="s">
        <v>4</v>
      </c>
      <c r="E932" s="36">
        <v>0</v>
      </c>
      <c r="F932" s="36">
        <v>0</v>
      </c>
      <c r="G932" s="36">
        <v>-4.73200000000001</v>
      </c>
      <c r="H932" s="36">
        <v>68.92</v>
      </c>
      <c r="I932" s="36">
        <v>-70.748000000000005</v>
      </c>
      <c r="J932" s="36">
        <v>-13.215999999999999</v>
      </c>
      <c r="K932" s="36">
        <v>0</v>
      </c>
      <c r="L932" s="36">
        <v>44.351999999999997</v>
      </c>
      <c r="M932" s="36">
        <v>2.78400000000001</v>
      </c>
      <c r="N932" s="36">
        <v>-57.515999999999998</v>
      </c>
      <c r="O932" s="36">
        <v>-57.515999999999998</v>
      </c>
      <c r="P932" s="36">
        <v>-9.2159999999999904</v>
      </c>
    </row>
    <row r="933" spans="1:16" x14ac:dyDescent="0.25">
      <c r="A933" s="27">
        <v>2022</v>
      </c>
      <c r="B933" s="27">
        <v>667972</v>
      </c>
      <c r="C933" s="35" t="s">
        <v>22</v>
      </c>
      <c r="D933" s="27" t="s">
        <v>2</v>
      </c>
      <c r="E933" s="36">
        <v>0</v>
      </c>
      <c r="F933" s="36">
        <v>0</v>
      </c>
      <c r="G933" s="36">
        <v>61.667999999999999</v>
      </c>
      <c r="H933" s="36">
        <v>203.92</v>
      </c>
      <c r="I933" s="36">
        <v>121.852</v>
      </c>
      <c r="J933" s="36">
        <v>50.984000000000002</v>
      </c>
      <c r="K933" s="36">
        <v>0</v>
      </c>
      <c r="L933" s="36">
        <v>112.952</v>
      </c>
      <c r="M933" s="36">
        <v>66.983999999999995</v>
      </c>
      <c r="N933" s="36">
        <v>6.6840000000000002</v>
      </c>
      <c r="O933" s="36">
        <v>6.6840000000000002</v>
      </c>
      <c r="P933" s="36">
        <v>54.984000000000002</v>
      </c>
    </row>
    <row r="934" spans="1:16" x14ac:dyDescent="0.25">
      <c r="A934" s="27">
        <v>2022</v>
      </c>
      <c r="B934" s="27">
        <v>667972</v>
      </c>
      <c r="C934" s="35" t="s">
        <v>22</v>
      </c>
      <c r="D934" s="27" t="s">
        <v>1</v>
      </c>
      <c r="E934" s="36">
        <v>0</v>
      </c>
      <c r="F934" s="36">
        <v>0</v>
      </c>
      <c r="G934" s="36">
        <v>158.36799999999999</v>
      </c>
      <c r="H934" s="36">
        <v>559.91999999999996</v>
      </c>
      <c r="I934" s="36">
        <v>337.55200000000002</v>
      </c>
      <c r="J934" s="36">
        <v>127.98399999999999</v>
      </c>
      <c r="K934" s="36">
        <v>0</v>
      </c>
      <c r="L934" s="36">
        <v>463.952</v>
      </c>
      <c r="M934" s="36">
        <v>175.98400000000001</v>
      </c>
      <c r="N934" s="36">
        <v>14.384</v>
      </c>
      <c r="O934" s="36">
        <v>14.384</v>
      </c>
      <c r="P934" s="36">
        <v>143.98400000000001</v>
      </c>
    </row>
    <row r="935" spans="1:16" x14ac:dyDescent="0.25">
      <c r="A935" s="27">
        <v>2022</v>
      </c>
      <c r="B935" s="27">
        <v>668464</v>
      </c>
      <c r="C935" s="35" t="s">
        <v>21</v>
      </c>
      <c r="D935" s="27" t="s">
        <v>4</v>
      </c>
      <c r="E935" s="36">
        <v>-34.363999999999997</v>
      </c>
      <c r="F935" s="36">
        <v>-80.755999999999901</v>
      </c>
      <c r="G935" s="36">
        <v>726.25599999999997</v>
      </c>
      <c r="H935" s="36">
        <v>319.19200000000001</v>
      </c>
      <c r="I935" s="36">
        <v>-42.195999999999998</v>
      </c>
      <c r="J935" s="36">
        <v>-51.463999999999999</v>
      </c>
      <c r="K935" s="36">
        <v>-50.915999999999997</v>
      </c>
      <c r="L935" s="36">
        <v>0</v>
      </c>
      <c r="M935" s="36">
        <v>44.951999999999998</v>
      </c>
      <c r="N935" s="36">
        <v>502.82400000000001</v>
      </c>
      <c r="O935" s="36">
        <v>-7.0160000000000098</v>
      </c>
      <c r="P935" s="36">
        <v>0</v>
      </c>
    </row>
    <row r="936" spans="1:16" x14ac:dyDescent="0.25">
      <c r="A936" s="27">
        <v>2022</v>
      </c>
      <c r="B936" s="27">
        <v>668464</v>
      </c>
      <c r="C936" s="35" t="s">
        <v>21</v>
      </c>
      <c r="D936" s="27" t="s">
        <v>2</v>
      </c>
      <c r="E936" s="36">
        <v>139.636</v>
      </c>
      <c r="F936" s="36">
        <v>209.244</v>
      </c>
      <c r="G936" s="36">
        <v>918.25599999999997</v>
      </c>
      <c r="H936" s="36">
        <v>551.19200000000001</v>
      </c>
      <c r="I936" s="36">
        <v>189.804</v>
      </c>
      <c r="J936" s="36">
        <v>122.536</v>
      </c>
      <c r="K936" s="36">
        <v>7.0839999999999996</v>
      </c>
      <c r="L936" s="36">
        <v>0</v>
      </c>
      <c r="M936" s="36">
        <v>160.952</v>
      </c>
      <c r="N936" s="36">
        <v>560.82399999999996</v>
      </c>
      <c r="O936" s="36">
        <v>50.984000000000002</v>
      </c>
      <c r="P936" s="36">
        <v>0</v>
      </c>
    </row>
    <row r="937" spans="1:16" x14ac:dyDescent="0.25">
      <c r="A937" s="27">
        <v>2022</v>
      </c>
      <c r="B937" s="27">
        <v>668464</v>
      </c>
      <c r="C937" s="35" t="s">
        <v>21</v>
      </c>
      <c r="D937" s="27" t="s">
        <v>1</v>
      </c>
      <c r="E937" s="36">
        <v>462.33600000000001</v>
      </c>
      <c r="F937" s="36">
        <v>708.54399999999998</v>
      </c>
      <c r="G937" s="36">
        <v>2700.2559999999999</v>
      </c>
      <c r="H937" s="36">
        <v>1734.192</v>
      </c>
      <c r="I937" s="36">
        <v>641.50400000000002</v>
      </c>
      <c r="J937" s="36">
        <v>294.33600000000001</v>
      </c>
      <c r="K937" s="36">
        <v>15.984</v>
      </c>
      <c r="L937" s="36">
        <v>0</v>
      </c>
      <c r="M937" s="36">
        <v>399.952</v>
      </c>
      <c r="N937" s="36">
        <v>1231.8240000000001</v>
      </c>
      <c r="O937" s="36">
        <v>111.98399999999999</v>
      </c>
      <c r="P937" s="36">
        <v>0</v>
      </c>
    </row>
    <row r="938" spans="1:16" x14ac:dyDescent="0.25">
      <c r="A938" s="27">
        <v>2022</v>
      </c>
      <c r="B938" s="27">
        <v>673382</v>
      </c>
      <c r="C938" s="35" t="s">
        <v>23</v>
      </c>
      <c r="D938" s="27" t="s">
        <v>4</v>
      </c>
      <c r="E938" s="36">
        <v>-16.079999999999998</v>
      </c>
      <c r="F938" s="36">
        <v>-14.5</v>
      </c>
      <c r="G938" s="36">
        <v>58.099999999999902</v>
      </c>
      <c r="H938" s="36">
        <v>86.06</v>
      </c>
      <c r="I938" s="36">
        <v>306.26</v>
      </c>
      <c r="J938" s="36">
        <v>26</v>
      </c>
      <c r="K938" s="36">
        <v>0</v>
      </c>
      <c r="L938" s="36">
        <v>0</v>
      </c>
      <c r="M938" s="36">
        <v>0</v>
      </c>
      <c r="N938" s="36">
        <v>0</v>
      </c>
      <c r="O938" s="36">
        <v>-29.84</v>
      </c>
      <c r="P938" s="36">
        <v>-24.9</v>
      </c>
    </row>
    <row r="939" spans="1:16" x14ac:dyDescent="0.25">
      <c r="A939" s="27">
        <v>2022</v>
      </c>
      <c r="B939" s="27">
        <v>673382</v>
      </c>
      <c r="C939" s="35" t="s">
        <v>23</v>
      </c>
      <c r="D939" s="27" t="s">
        <v>2</v>
      </c>
      <c r="E939" s="36">
        <v>66.42</v>
      </c>
      <c r="F939" s="36">
        <v>63</v>
      </c>
      <c r="G939" s="36">
        <v>295.60000000000002</v>
      </c>
      <c r="H939" s="36">
        <v>468.56</v>
      </c>
      <c r="I939" s="36">
        <v>466.26</v>
      </c>
      <c r="J939" s="36">
        <v>101</v>
      </c>
      <c r="K939" s="36">
        <v>0</v>
      </c>
      <c r="L939" s="36">
        <v>0</v>
      </c>
      <c r="M939" s="36">
        <v>0</v>
      </c>
      <c r="N939" s="36">
        <v>0</v>
      </c>
      <c r="O939" s="36">
        <v>132.66</v>
      </c>
      <c r="P939" s="36">
        <v>47.6</v>
      </c>
    </row>
    <row r="940" spans="1:16" x14ac:dyDescent="0.25">
      <c r="A940" s="27">
        <v>2022</v>
      </c>
      <c r="B940" s="27">
        <v>673382</v>
      </c>
      <c r="C940" s="35" t="s">
        <v>23</v>
      </c>
      <c r="D940" s="27" t="s">
        <v>1</v>
      </c>
      <c r="E940" s="36">
        <v>398.52</v>
      </c>
      <c r="F940" s="36">
        <v>378</v>
      </c>
      <c r="G940" s="36">
        <v>1773.6</v>
      </c>
      <c r="H940" s="36">
        <v>2811.36</v>
      </c>
      <c r="I940" s="36">
        <v>2797.56</v>
      </c>
      <c r="J940" s="36">
        <v>606</v>
      </c>
      <c r="K940" s="36">
        <v>0</v>
      </c>
      <c r="L940" s="36">
        <v>0</v>
      </c>
      <c r="M940" s="36">
        <v>0</v>
      </c>
      <c r="N940" s="36">
        <v>0</v>
      </c>
      <c r="O940" s="36">
        <v>795.96</v>
      </c>
      <c r="P940" s="36">
        <v>285.60000000000002</v>
      </c>
    </row>
    <row r="941" spans="1:16" x14ac:dyDescent="0.25">
      <c r="A941" s="27">
        <v>2022</v>
      </c>
      <c r="B941" s="27">
        <v>676623</v>
      </c>
      <c r="C941" s="35" t="s">
        <v>21</v>
      </c>
      <c r="D941" s="27" t="s">
        <v>4</v>
      </c>
      <c r="E941" s="36">
        <v>-404.28800000000001</v>
      </c>
      <c r="F941" s="36">
        <v>-91.399999999999906</v>
      </c>
      <c r="G941" s="36">
        <v>364.90800000000098</v>
      </c>
      <c r="H941" s="36">
        <v>-64.841999999999899</v>
      </c>
      <c r="I941" s="36">
        <v>31.884000000000299</v>
      </c>
      <c r="J941" s="36">
        <v>456.98</v>
      </c>
      <c r="K941" s="36">
        <v>41.676000000000101</v>
      </c>
      <c r="L941" s="36">
        <v>-111.15600000000001</v>
      </c>
      <c r="M941" s="36">
        <v>-231.15600000000001</v>
      </c>
      <c r="N941" s="36">
        <v>45.2920000000003</v>
      </c>
      <c r="O941" s="36">
        <v>-91.737999999999701</v>
      </c>
      <c r="P941" s="36">
        <v>-176.482</v>
      </c>
    </row>
    <row r="942" spans="1:16" x14ac:dyDescent="0.25">
      <c r="A942" s="27">
        <v>2022</v>
      </c>
      <c r="B942" s="27">
        <v>676623</v>
      </c>
      <c r="C942" s="35" t="s">
        <v>22</v>
      </c>
      <c r="D942" s="27" t="s">
        <v>2</v>
      </c>
      <c r="E942" s="36">
        <v>0</v>
      </c>
      <c r="F942" s="36">
        <v>0</v>
      </c>
      <c r="G942" s="36">
        <v>0</v>
      </c>
      <c r="H942" s="36">
        <v>0</v>
      </c>
      <c r="I942" s="36">
        <v>0</v>
      </c>
      <c r="J942" s="36">
        <v>910.75600000000099</v>
      </c>
      <c r="K942" s="36">
        <v>2041.62</v>
      </c>
      <c r="L942" s="36">
        <v>2572.4299999999998</v>
      </c>
      <c r="M942" s="36">
        <v>2402.9319999999998</v>
      </c>
      <c r="N942" s="36">
        <v>1763.4259999999999</v>
      </c>
      <c r="O942" s="36">
        <v>778.84799999999996</v>
      </c>
      <c r="P942" s="36">
        <v>1372.7280000000001</v>
      </c>
    </row>
    <row r="943" spans="1:16" x14ac:dyDescent="0.25">
      <c r="A943" s="27">
        <v>2022</v>
      </c>
      <c r="B943" s="27">
        <v>676623</v>
      </c>
      <c r="C943" s="35" t="s">
        <v>22</v>
      </c>
      <c r="D943" s="27" t="s">
        <v>4</v>
      </c>
      <c r="E943" s="36">
        <v>0</v>
      </c>
      <c r="F943" s="36">
        <v>0</v>
      </c>
      <c r="G943" s="36">
        <v>0</v>
      </c>
      <c r="H943" s="36">
        <v>0</v>
      </c>
      <c r="I943" s="36">
        <v>0</v>
      </c>
      <c r="J943" s="36">
        <v>286.75600000000099</v>
      </c>
      <c r="K943" s="36">
        <v>1394.52</v>
      </c>
      <c r="L943" s="36">
        <v>1566.93</v>
      </c>
      <c r="M943" s="36">
        <v>1548.932</v>
      </c>
      <c r="N943" s="36">
        <v>1177.2260000000001</v>
      </c>
      <c r="O943" s="36">
        <v>289.84800000000001</v>
      </c>
      <c r="P943" s="36">
        <v>622.52800000000104</v>
      </c>
    </row>
    <row r="944" spans="1:16" x14ac:dyDescent="0.25">
      <c r="A944" s="27">
        <v>2022</v>
      </c>
      <c r="B944" s="27">
        <v>676623</v>
      </c>
      <c r="C944" s="35" t="s">
        <v>22</v>
      </c>
      <c r="D944" s="27" t="s">
        <v>1</v>
      </c>
      <c r="E944" s="36">
        <v>0</v>
      </c>
      <c r="F944" s="36">
        <v>0</v>
      </c>
      <c r="G944" s="36">
        <v>0</v>
      </c>
      <c r="H944" s="36">
        <v>0</v>
      </c>
      <c r="I944" s="36">
        <v>0</v>
      </c>
      <c r="J944" s="36">
        <v>7416.1559999999999</v>
      </c>
      <c r="K944" s="36">
        <v>16624.62</v>
      </c>
      <c r="L944" s="36">
        <v>20946.93</v>
      </c>
      <c r="M944" s="36">
        <v>19566.732</v>
      </c>
      <c r="N944" s="36">
        <v>14359.325999999999</v>
      </c>
      <c r="O944" s="36">
        <v>6342.0479999999998</v>
      </c>
      <c r="P944" s="36">
        <v>11177.928</v>
      </c>
    </row>
    <row r="945" spans="1:16" x14ac:dyDescent="0.25">
      <c r="A945" s="27">
        <v>2022</v>
      </c>
      <c r="B945" s="27">
        <v>676623</v>
      </c>
      <c r="C945" s="35" t="s">
        <v>21</v>
      </c>
      <c r="D945" s="27" t="s">
        <v>2</v>
      </c>
      <c r="E945" s="36">
        <v>117.712</v>
      </c>
      <c r="F945" s="36">
        <v>82.600000000000094</v>
      </c>
      <c r="G945" s="36">
        <v>600.90800000000104</v>
      </c>
      <c r="H945" s="36">
        <v>53.158000000000101</v>
      </c>
      <c r="I945" s="36">
        <v>387.88400000000001</v>
      </c>
      <c r="J945" s="36">
        <v>574.98</v>
      </c>
      <c r="K945" s="36">
        <v>354.67599999999999</v>
      </c>
      <c r="L945" s="36">
        <v>256.84399999999999</v>
      </c>
      <c r="M945" s="36">
        <v>242.84399999999999</v>
      </c>
      <c r="N945" s="36">
        <v>397.29199999999997</v>
      </c>
      <c r="O945" s="36">
        <v>262.262</v>
      </c>
      <c r="P945" s="36">
        <v>175.518</v>
      </c>
    </row>
    <row r="946" spans="1:16" x14ac:dyDescent="0.25">
      <c r="A946" s="27">
        <v>2022</v>
      </c>
      <c r="B946" s="27">
        <v>676623</v>
      </c>
      <c r="C946" s="35" t="s">
        <v>21</v>
      </c>
      <c r="D946" s="27" t="s">
        <v>1</v>
      </c>
      <c r="E946" s="36">
        <v>958.51199999999994</v>
      </c>
      <c r="F946" s="36">
        <v>672.6</v>
      </c>
      <c r="G946" s="36">
        <v>4893.1080000000002</v>
      </c>
      <c r="H946" s="36">
        <v>432.858</v>
      </c>
      <c r="I946" s="36">
        <v>3158.4839999999999</v>
      </c>
      <c r="J946" s="36">
        <v>4681.9799999999996</v>
      </c>
      <c r="K946" s="36">
        <v>2888.076</v>
      </c>
      <c r="L946" s="36">
        <v>2091.444</v>
      </c>
      <c r="M946" s="36">
        <v>1977.444</v>
      </c>
      <c r="N946" s="36">
        <v>3235.0920000000001</v>
      </c>
      <c r="O946" s="36">
        <v>2135.5619999999999</v>
      </c>
      <c r="P946" s="36">
        <v>1429.2180000000001</v>
      </c>
    </row>
    <row r="947" spans="1:16" x14ac:dyDescent="0.25">
      <c r="A947" s="27">
        <v>2022</v>
      </c>
      <c r="B947" s="27">
        <v>676623</v>
      </c>
      <c r="C947" s="35" t="s">
        <v>20</v>
      </c>
      <c r="D947" s="27" t="s">
        <v>4</v>
      </c>
      <c r="E947" s="36">
        <v>1310.7059999999999</v>
      </c>
      <c r="F947" s="36">
        <v>-6.4419999999985604</v>
      </c>
      <c r="G947" s="36">
        <v>957.730000000004</v>
      </c>
      <c r="H947" s="36">
        <v>331.622000000002</v>
      </c>
      <c r="I947" s="36">
        <v>818.15000000000202</v>
      </c>
      <c r="J947" s="36">
        <v>595.87600000000202</v>
      </c>
      <c r="K947" s="36">
        <v>-108.90199999999901</v>
      </c>
      <c r="L947" s="36">
        <v>1657.018</v>
      </c>
      <c r="M947" s="36">
        <v>1833.2540000000099</v>
      </c>
      <c r="N947" s="36">
        <v>145.060000000001</v>
      </c>
      <c r="O947" s="36">
        <v>200.818000000002</v>
      </c>
      <c r="P947" s="36">
        <v>-260.825999999999</v>
      </c>
    </row>
    <row r="948" spans="1:16" x14ac:dyDescent="0.25">
      <c r="A948" s="27">
        <v>2022</v>
      </c>
      <c r="B948" s="27">
        <v>676623</v>
      </c>
      <c r="C948" s="35" t="s">
        <v>20</v>
      </c>
      <c r="D948" s="27" t="s">
        <v>2</v>
      </c>
      <c r="E948" s="36">
        <v>2750.7060000000001</v>
      </c>
      <c r="F948" s="36">
        <v>1307.558</v>
      </c>
      <c r="G948" s="36">
        <v>2311.33</v>
      </c>
      <c r="H948" s="36">
        <v>1601.222</v>
      </c>
      <c r="I948" s="36">
        <v>2230.5500000000002</v>
      </c>
      <c r="J948" s="36">
        <v>1589.4760000000001</v>
      </c>
      <c r="K948" s="36">
        <v>1093.498</v>
      </c>
      <c r="L948" s="36">
        <v>3275.8180000000002</v>
      </c>
      <c r="M948" s="36">
        <v>3260.0540000000101</v>
      </c>
      <c r="N948" s="36">
        <v>1327.06</v>
      </c>
      <c r="O948" s="36">
        <v>1583.2180000000001</v>
      </c>
      <c r="P948" s="36">
        <v>1060.374</v>
      </c>
    </row>
    <row r="949" spans="1:16" x14ac:dyDescent="0.25">
      <c r="A949" s="27">
        <v>2022</v>
      </c>
      <c r="B949" s="27">
        <v>676623</v>
      </c>
      <c r="C949" s="35" t="s">
        <v>20</v>
      </c>
      <c r="D949" s="27" t="s">
        <v>1</v>
      </c>
      <c r="E949" s="36">
        <v>22398.606</v>
      </c>
      <c r="F949" s="36">
        <v>10647.258</v>
      </c>
      <c r="G949" s="36">
        <v>18820.830000000002</v>
      </c>
      <c r="H949" s="36">
        <v>13038.522000000001</v>
      </c>
      <c r="I949" s="36">
        <v>18163.05</v>
      </c>
      <c r="J949" s="36">
        <v>12942.876</v>
      </c>
      <c r="K949" s="36">
        <v>8904.1980000000003</v>
      </c>
      <c r="L949" s="36">
        <v>26674.518</v>
      </c>
      <c r="M949" s="36">
        <v>26546.153999999999</v>
      </c>
      <c r="N949" s="36">
        <v>10806.06</v>
      </c>
      <c r="O949" s="36">
        <v>12891.918</v>
      </c>
      <c r="P949" s="36">
        <v>8634.4740000000002</v>
      </c>
    </row>
    <row r="950" spans="1:16" x14ac:dyDescent="0.25">
      <c r="A950" s="27">
        <v>2022</v>
      </c>
      <c r="B950" s="27">
        <v>678432</v>
      </c>
      <c r="C950" s="35" t="s">
        <v>19</v>
      </c>
      <c r="D950" s="27" t="s">
        <v>4</v>
      </c>
      <c r="E950" s="36">
        <v>-342.23599999999902</v>
      </c>
      <c r="F950" s="36">
        <v>-751.16600000000005</v>
      </c>
      <c r="G950" s="36">
        <v>-677.66999999999905</v>
      </c>
      <c r="H950" s="36">
        <v>-273.53599999999898</v>
      </c>
      <c r="I950" s="36">
        <v>-82.715999999998601</v>
      </c>
      <c r="J950" s="36">
        <v>-195.04199999999801</v>
      </c>
      <c r="K950" s="36">
        <v>-278.58999999999901</v>
      </c>
      <c r="L950" s="36">
        <v>1544.23</v>
      </c>
      <c r="M950" s="36">
        <v>-686.75199999999904</v>
      </c>
      <c r="N950" s="36">
        <v>-216.74999999999801</v>
      </c>
      <c r="O950" s="36">
        <v>-571.20000000000005</v>
      </c>
      <c r="P950" s="36">
        <v>-46.635999999999399</v>
      </c>
    </row>
    <row r="951" spans="1:16" x14ac:dyDescent="0.25">
      <c r="A951" s="27">
        <v>2022</v>
      </c>
      <c r="B951" s="27">
        <v>678432</v>
      </c>
      <c r="C951" s="35" t="s">
        <v>19</v>
      </c>
      <c r="D951" s="27" t="s">
        <v>2</v>
      </c>
      <c r="E951" s="36">
        <v>981.76400000000001</v>
      </c>
      <c r="F951" s="36">
        <v>592.63400000000104</v>
      </c>
      <c r="G951" s="36">
        <v>712.530000000001</v>
      </c>
      <c r="H951" s="36">
        <v>1136.4639999999999</v>
      </c>
      <c r="I951" s="36">
        <v>1327.2840000000001</v>
      </c>
      <c r="J951" s="36">
        <v>1261.3579999999999</v>
      </c>
      <c r="K951" s="36">
        <v>1104.81</v>
      </c>
      <c r="L951" s="36">
        <v>3020.43</v>
      </c>
      <c r="M951" s="36">
        <v>657.048</v>
      </c>
      <c r="N951" s="36">
        <v>1060.8499999999999</v>
      </c>
      <c r="O951" s="36">
        <v>819</v>
      </c>
      <c r="P951" s="36">
        <v>1230.9639999999999</v>
      </c>
    </row>
    <row r="952" spans="1:16" x14ac:dyDescent="0.25">
      <c r="A952" s="27">
        <v>2022</v>
      </c>
      <c r="B952" s="27">
        <v>678432</v>
      </c>
      <c r="C952" s="35" t="s">
        <v>19</v>
      </c>
      <c r="D952" s="27" t="s">
        <v>1</v>
      </c>
      <c r="E952" s="36">
        <v>7994.3639999999996</v>
      </c>
      <c r="F952" s="36">
        <v>4825.7340000000004</v>
      </c>
      <c r="G952" s="36">
        <v>5802.03</v>
      </c>
      <c r="H952" s="36">
        <v>9254.0640000000003</v>
      </c>
      <c r="I952" s="36">
        <v>10807.884</v>
      </c>
      <c r="J952" s="36">
        <v>10271.058000000001</v>
      </c>
      <c r="K952" s="36">
        <v>8996.31</v>
      </c>
      <c r="L952" s="36">
        <v>24594.93</v>
      </c>
      <c r="M952" s="36">
        <v>5350.2479999999996</v>
      </c>
      <c r="N952" s="36">
        <v>8638.35</v>
      </c>
      <c r="O952" s="36">
        <v>6669</v>
      </c>
      <c r="P952" s="36">
        <v>10023.564</v>
      </c>
    </row>
    <row r="953" spans="1:16" x14ac:dyDescent="0.25">
      <c r="A953" s="27">
        <v>2022</v>
      </c>
      <c r="B953" s="27">
        <v>687380</v>
      </c>
      <c r="C953" s="35" t="s">
        <v>23</v>
      </c>
      <c r="D953" s="27" t="s">
        <v>2</v>
      </c>
      <c r="E953" s="36">
        <v>0</v>
      </c>
      <c r="F953" s="36">
        <v>0</v>
      </c>
      <c r="G953" s="36">
        <v>0</v>
      </c>
      <c r="H953" s="36">
        <v>0</v>
      </c>
      <c r="I953" s="36">
        <v>0</v>
      </c>
      <c r="J953" s="36">
        <v>0</v>
      </c>
      <c r="K953" s="36">
        <v>0</v>
      </c>
      <c r="L953" s="36">
        <v>0</v>
      </c>
      <c r="M953" s="36">
        <v>0</v>
      </c>
      <c r="N953" s="36">
        <v>2841.1039999999998</v>
      </c>
      <c r="O953" s="36">
        <v>129.02000000000001</v>
      </c>
      <c r="P953" s="36">
        <v>1536.604</v>
      </c>
    </row>
    <row r="954" spans="1:16" x14ac:dyDescent="0.25">
      <c r="A954" s="27">
        <v>2022</v>
      </c>
      <c r="B954" s="27">
        <v>687380</v>
      </c>
      <c r="C954" s="35" t="s">
        <v>23</v>
      </c>
      <c r="D954" s="27" t="s">
        <v>4</v>
      </c>
      <c r="E954" s="36">
        <v>0</v>
      </c>
      <c r="F954" s="36">
        <v>0</v>
      </c>
      <c r="G954" s="36">
        <v>0</v>
      </c>
      <c r="H954" s="36">
        <v>0</v>
      </c>
      <c r="I954" s="36">
        <v>0</v>
      </c>
      <c r="J954" s="36">
        <v>0</v>
      </c>
      <c r="K954" s="36">
        <v>0</v>
      </c>
      <c r="L954" s="36">
        <v>0</v>
      </c>
      <c r="M954" s="36">
        <v>0</v>
      </c>
      <c r="N954" s="36">
        <v>2621.1039999999998</v>
      </c>
      <c r="O954" s="36">
        <v>-160.97999999999999</v>
      </c>
      <c r="P954" s="36">
        <v>1461.604</v>
      </c>
    </row>
    <row r="955" spans="1:16" x14ac:dyDescent="0.25">
      <c r="A955" s="27">
        <v>2022</v>
      </c>
      <c r="B955" s="27">
        <v>687380</v>
      </c>
      <c r="C955" s="35" t="s">
        <v>23</v>
      </c>
      <c r="D955" s="27" t="s">
        <v>1</v>
      </c>
      <c r="E955" s="36">
        <v>0</v>
      </c>
      <c r="F955" s="36">
        <v>0</v>
      </c>
      <c r="G955" s="36">
        <v>0</v>
      </c>
      <c r="H955" s="36">
        <v>0</v>
      </c>
      <c r="I955" s="36">
        <v>0</v>
      </c>
      <c r="J955" s="36">
        <v>0</v>
      </c>
      <c r="K955" s="36">
        <v>0</v>
      </c>
      <c r="L955" s="36">
        <v>0</v>
      </c>
      <c r="M955" s="36">
        <v>0</v>
      </c>
      <c r="N955" s="36">
        <v>6399.1040000000003</v>
      </c>
      <c r="O955" s="36">
        <v>334.32</v>
      </c>
      <c r="P955" s="36">
        <v>3855.5039999999999</v>
      </c>
    </row>
    <row r="956" spans="1:16" x14ac:dyDescent="0.25">
      <c r="A956" s="27">
        <v>2022</v>
      </c>
      <c r="B956" s="27">
        <v>688075</v>
      </c>
      <c r="C956" s="35" t="s">
        <v>21</v>
      </c>
      <c r="D956" s="27" t="s">
        <v>4</v>
      </c>
      <c r="E956" s="36">
        <v>155.62799999999999</v>
      </c>
      <c r="F956" s="36">
        <v>2636.5572000000002</v>
      </c>
      <c r="G956" s="36">
        <v>0</v>
      </c>
      <c r="H956" s="36">
        <v>0</v>
      </c>
      <c r="I956" s="36">
        <v>76.396799999999999</v>
      </c>
      <c r="J956" s="36">
        <v>47.5823999999999</v>
      </c>
      <c r="K956" s="36">
        <v>92.548400000000001</v>
      </c>
      <c r="L956" s="36">
        <v>98.907600000000002</v>
      </c>
      <c r="M956" s="36">
        <v>1253.1604</v>
      </c>
      <c r="N956" s="36">
        <v>123.9312</v>
      </c>
      <c r="O956" s="36">
        <v>74.948399999999907</v>
      </c>
      <c r="P956" s="36">
        <v>1046.9695999999999</v>
      </c>
    </row>
    <row r="957" spans="1:16" x14ac:dyDescent="0.25">
      <c r="A957" s="27">
        <v>2022</v>
      </c>
      <c r="B957" s="27">
        <v>688075</v>
      </c>
      <c r="C957" s="35" t="s">
        <v>21</v>
      </c>
      <c r="D957" s="27" t="s">
        <v>2</v>
      </c>
      <c r="E957" s="36">
        <v>445.62799999999999</v>
      </c>
      <c r="F957" s="36">
        <v>2926.5572000000002</v>
      </c>
      <c r="G957" s="36">
        <v>0</v>
      </c>
      <c r="H957" s="36">
        <v>0</v>
      </c>
      <c r="I957" s="36">
        <v>308.39679999999998</v>
      </c>
      <c r="J957" s="36">
        <v>279.58240000000001</v>
      </c>
      <c r="K957" s="36">
        <v>150.54839999999999</v>
      </c>
      <c r="L957" s="36">
        <v>330.9076</v>
      </c>
      <c r="M957" s="36">
        <v>1717.1604</v>
      </c>
      <c r="N957" s="36">
        <v>239.93119999999999</v>
      </c>
      <c r="O957" s="36">
        <v>190.94839999999999</v>
      </c>
      <c r="P957" s="36">
        <v>1296.9695999999999</v>
      </c>
    </row>
    <row r="958" spans="1:16" x14ac:dyDescent="0.25">
      <c r="A958" s="27">
        <v>2022</v>
      </c>
      <c r="B958" s="27">
        <v>688075</v>
      </c>
      <c r="C958" s="35" t="s">
        <v>21</v>
      </c>
      <c r="D958" s="27" t="s">
        <v>1</v>
      </c>
      <c r="E958" s="36">
        <v>1014.628</v>
      </c>
      <c r="F958" s="36">
        <v>6827.5572000000002</v>
      </c>
      <c r="G958" s="36">
        <v>0</v>
      </c>
      <c r="H958" s="36">
        <v>0</v>
      </c>
      <c r="I958" s="36">
        <v>670.69680000000005</v>
      </c>
      <c r="J958" s="36">
        <v>655.18240000000003</v>
      </c>
      <c r="K958" s="36">
        <v>309.54840000000002</v>
      </c>
      <c r="L958" s="36">
        <v>704.9076</v>
      </c>
      <c r="M958" s="36">
        <v>4806.6603999999998</v>
      </c>
      <c r="N958" s="36">
        <v>515.93119999999999</v>
      </c>
      <c r="O958" s="36">
        <v>429.94839999999999</v>
      </c>
      <c r="P958" s="36">
        <v>3355.1696000000002</v>
      </c>
    </row>
    <row r="959" spans="1:16" x14ac:dyDescent="0.25">
      <c r="A959" s="27">
        <v>2022</v>
      </c>
      <c r="B959" s="27">
        <v>688564</v>
      </c>
      <c r="C959" s="35" t="s">
        <v>22</v>
      </c>
      <c r="D959" s="27" t="s">
        <v>4</v>
      </c>
      <c r="E959" s="36">
        <v>-552.29999999999995</v>
      </c>
      <c r="F959" s="36">
        <v>-632.44000000000005</v>
      </c>
      <c r="G959" s="36">
        <v>-391.14800000000002</v>
      </c>
      <c r="H959" s="36">
        <v>-287.174000000001</v>
      </c>
      <c r="I959" s="36">
        <v>-556.58399999999995</v>
      </c>
      <c r="J959" s="36">
        <v>-658.68</v>
      </c>
      <c r="K959" s="36">
        <v>-214.94800000000001</v>
      </c>
      <c r="L959" s="36">
        <v>-170.53199999999899</v>
      </c>
      <c r="M959" s="36">
        <v>-599.50599999999997</v>
      </c>
      <c r="N959" s="36">
        <v>-691.02</v>
      </c>
      <c r="O959" s="36">
        <v>-109.141999999999</v>
      </c>
      <c r="P959" s="36">
        <v>-355.51400000000001</v>
      </c>
    </row>
    <row r="960" spans="1:16" x14ac:dyDescent="0.25">
      <c r="A960" s="27">
        <v>2022</v>
      </c>
      <c r="B960" s="27">
        <v>688564</v>
      </c>
      <c r="C960" s="35" t="s">
        <v>23</v>
      </c>
      <c r="D960" s="27" t="s">
        <v>4</v>
      </c>
      <c r="E960" s="36">
        <v>-61.72</v>
      </c>
      <c r="F960" s="36">
        <v>-119.836</v>
      </c>
      <c r="G960" s="36">
        <v>0</v>
      </c>
      <c r="H960" s="36">
        <v>-83.939999999999898</v>
      </c>
      <c r="I960" s="36">
        <v>-70.792000000000002</v>
      </c>
      <c r="J960" s="36">
        <v>-34.722000000000001</v>
      </c>
      <c r="K960" s="36">
        <v>0</v>
      </c>
      <c r="L960" s="36">
        <v>0</v>
      </c>
      <c r="M960" s="36">
        <v>0</v>
      </c>
      <c r="N960" s="36">
        <v>-50.94</v>
      </c>
      <c r="O960" s="36">
        <v>0</v>
      </c>
      <c r="P960" s="36">
        <v>0</v>
      </c>
    </row>
    <row r="961" spans="1:16" x14ac:dyDescent="0.25">
      <c r="A961" s="27">
        <v>2022</v>
      </c>
      <c r="B961" s="27">
        <v>688564</v>
      </c>
      <c r="C961" s="35" t="s">
        <v>19</v>
      </c>
      <c r="D961" s="27" t="s">
        <v>2</v>
      </c>
      <c r="E961" s="36">
        <v>0</v>
      </c>
      <c r="F961" s="36">
        <v>0</v>
      </c>
      <c r="G961" s="36">
        <v>0</v>
      </c>
      <c r="H961" s="36">
        <v>0</v>
      </c>
      <c r="I961" s="36">
        <v>0</v>
      </c>
      <c r="J961" s="36">
        <v>0</v>
      </c>
      <c r="K961" s="36">
        <v>0</v>
      </c>
      <c r="L961" s="36">
        <v>1884.806</v>
      </c>
      <c r="M961" s="36">
        <v>2335.6619999999998</v>
      </c>
      <c r="N961" s="36">
        <v>568.33000000000095</v>
      </c>
      <c r="O961" s="36">
        <v>966.39200000000096</v>
      </c>
      <c r="P961" s="36">
        <v>1359.498</v>
      </c>
    </row>
    <row r="962" spans="1:16" x14ac:dyDescent="0.25">
      <c r="A962" s="27">
        <v>2022</v>
      </c>
      <c r="B962" s="27">
        <v>688564</v>
      </c>
      <c r="C962" s="35" t="s">
        <v>19</v>
      </c>
      <c r="D962" s="27" t="s">
        <v>4</v>
      </c>
      <c r="E962" s="36">
        <v>0</v>
      </c>
      <c r="F962" s="36">
        <v>0</v>
      </c>
      <c r="G962" s="36">
        <v>0</v>
      </c>
      <c r="H962" s="36">
        <v>0</v>
      </c>
      <c r="I962" s="36">
        <v>0</v>
      </c>
      <c r="J962" s="36">
        <v>0</v>
      </c>
      <c r="K962" s="36">
        <v>0</v>
      </c>
      <c r="L962" s="36">
        <v>1243.9059999999999</v>
      </c>
      <c r="M962" s="36">
        <v>1679.3620000000001</v>
      </c>
      <c r="N962" s="36">
        <v>78.530000000000697</v>
      </c>
      <c r="O962" s="36">
        <v>346.39200000000102</v>
      </c>
      <c r="P962" s="36">
        <v>788.098000000002</v>
      </c>
    </row>
    <row r="963" spans="1:16" x14ac:dyDescent="0.25">
      <c r="A963" s="27">
        <v>2022</v>
      </c>
      <c r="B963" s="27">
        <v>688564</v>
      </c>
      <c r="C963" s="35" t="s">
        <v>19</v>
      </c>
      <c r="D963" s="27" t="s">
        <v>1</v>
      </c>
      <c r="E963" s="36">
        <v>0</v>
      </c>
      <c r="F963" s="36">
        <v>0</v>
      </c>
      <c r="G963" s="36">
        <v>0</v>
      </c>
      <c r="H963" s="36">
        <v>0</v>
      </c>
      <c r="I963" s="36">
        <v>0</v>
      </c>
      <c r="J963" s="36">
        <v>0</v>
      </c>
      <c r="K963" s="36">
        <v>0</v>
      </c>
      <c r="L963" s="36">
        <v>15347.706</v>
      </c>
      <c r="M963" s="36">
        <v>19018.962</v>
      </c>
      <c r="N963" s="36">
        <v>4627.83</v>
      </c>
      <c r="O963" s="36">
        <v>7869.192</v>
      </c>
      <c r="P963" s="36">
        <v>11070.198</v>
      </c>
    </row>
    <row r="964" spans="1:16" x14ac:dyDescent="0.25">
      <c r="A964" s="27">
        <v>2022</v>
      </c>
      <c r="B964" s="27">
        <v>688564</v>
      </c>
      <c r="C964" s="35" t="s">
        <v>20</v>
      </c>
      <c r="D964" s="27" t="s">
        <v>4</v>
      </c>
      <c r="E964" s="36">
        <v>0.29800000000006599</v>
      </c>
      <c r="F964" s="36">
        <v>-564.49599999999998</v>
      </c>
      <c r="G964" s="36">
        <v>205.88000000000099</v>
      </c>
      <c r="H964" s="36">
        <v>-289.02</v>
      </c>
      <c r="I964" s="36">
        <v>-266.13400000000001</v>
      </c>
      <c r="J964" s="36">
        <v>131.80800000000099</v>
      </c>
      <c r="K964" s="36">
        <v>-162.08000000000001</v>
      </c>
      <c r="L964" s="36">
        <v>6.7600000000002503</v>
      </c>
      <c r="M964" s="36">
        <v>-68.311999999999898</v>
      </c>
      <c r="N964" s="36">
        <v>43.1340000000001</v>
      </c>
      <c r="O964" s="36">
        <v>-191.90199999999999</v>
      </c>
      <c r="P964" s="36">
        <v>-92.7319999999999</v>
      </c>
    </row>
    <row r="965" spans="1:16" x14ac:dyDescent="0.25">
      <c r="A965" s="27">
        <v>2022</v>
      </c>
      <c r="B965" s="27">
        <v>688564</v>
      </c>
      <c r="C965" s="35" t="s">
        <v>23</v>
      </c>
      <c r="D965" s="27" t="s">
        <v>2</v>
      </c>
      <c r="E965" s="36">
        <v>10.78</v>
      </c>
      <c r="F965" s="36">
        <v>27.664000000000001</v>
      </c>
      <c r="G965" s="36">
        <v>0</v>
      </c>
      <c r="H965" s="36">
        <v>63.560000000000102</v>
      </c>
      <c r="I965" s="36">
        <v>1.708</v>
      </c>
      <c r="J965" s="36">
        <v>40.277999999999999</v>
      </c>
      <c r="K965" s="36">
        <v>0</v>
      </c>
      <c r="L965" s="36">
        <v>0</v>
      </c>
      <c r="M965" s="36">
        <v>0</v>
      </c>
      <c r="N965" s="36">
        <v>21.56</v>
      </c>
      <c r="O965" s="36">
        <v>0</v>
      </c>
      <c r="P965" s="36">
        <v>0</v>
      </c>
    </row>
    <row r="966" spans="1:16" x14ac:dyDescent="0.25">
      <c r="A966" s="27">
        <v>2022</v>
      </c>
      <c r="B966" s="27">
        <v>688564</v>
      </c>
      <c r="C966" s="35" t="s">
        <v>23</v>
      </c>
      <c r="D966" s="27" t="s">
        <v>1</v>
      </c>
      <c r="E966" s="36">
        <v>87.78</v>
      </c>
      <c r="F966" s="36">
        <v>225.26400000000001</v>
      </c>
      <c r="G966" s="36">
        <v>0</v>
      </c>
      <c r="H966" s="36">
        <v>517.55999999999995</v>
      </c>
      <c r="I966" s="36">
        <v>13.907999999999999</v>
      </c>
      <c r="J966" s="36">
        <v>327.97800000000001</v>
      </c>
      <c r="K966" s="36">
        <v>0</v>
      </c>
      <c r="L966" s="36">
        <v>0</v>
      </c>
      <c r="M966" s="36">
        <v>0</v>
      </c>
      <c r="N966" s="36">
        <v>175.56</v>
      </c>
      <c r="O966" s="36">
        <v>0</v>
      </c>
      <c r="P966" s="36">
        <v>0</v>
      </c>
    </row>
    <row r="967" spans="1:16" x14ac:dyDescent="0.25">
      <c r="A967" s="27">
        <v>2022</v>
      </c>
      <c r="B967" s="27">
        <v>688564</v>
      </c>
      <c r="C967" s="35" t="s">
        <v>21</v>
      </c>
      <c r="D967" s="27" t="s">
        <v>4</v>
      </c>
      <c r="E967" s="36">
        <v>221.196</v>
      </c>
      <c r="F967" s="36">
        <v>175.298</v>
      </c>
      <c r="G967" s="36">
        <v>358.12200000000098</v>
      </c>
      <c r="H967" s="36">
        <v>15.738000000000101</v>
      </c>
      <c r="I967" s="36">
        <v>320.58600000000098</v>
      </c>
      <c r="J967" s="36">
        <v>526.86600000000101</v>
      </c>
      <c r="K967" s="36">
        <v>354.49000000000098</v>
      </c>
      <c r="L967" s="36">
        <v>-82.54</v>
      </c>
      <c r="M967" s="36">
        <v>332.4</v>
      </c>
      <c r="N967" s="36">
        <v>154.346</v>
      </c>
      <c r="O967" s="36">
        <v>754.04200000000196</v>
      </c>
      <c r="P967" s="36">
        <v>3.0280000000001301</v>
      </c>
    </row>
    <row r="968" spans="1:16" x14ac:dyDescent="0.25">
      <c r="A968" s="27">
        <v>2022</v>
      </c>
      <c r="B968" s="27">
        <v>688564</v>
      </c>
      <c r="C968" s="35" t="s">
        <v>20</v>
      </c>
      <c r="D968" s="27" t="s">
        <v>2</v>
      </c>
      <c r="E968" s="36">
        <v>295.49799999999999</v>
      </c>
      <c r="F968" s="36">
        <v>119.504</v>
      </c>
      <c r="G968" s="36">
        <v>364.280000000001</v>
      </c>
      <c r="H968" s="36">
        <v>121.38</v>
      </c>
      <c r="I968" s="36">
        <v>75.866</v>
      </c>
      <c r="J968" s="36">
        <v>563.80800000000102</v>
      </c>
      <c r="K968" s="36">
        <v>43.12</v>
      </c>
      <c r="L968" s="36">
        <v>211.96</v>
      </c>
      <c r="M968" s="36">
        <v>295.28800000000001</v>
      </c>
      <c r="N968" s="36">
        <v>269.93400000000003</v>
      </c>
      <c r="O968" s="36">
        <v>218.49799999999999</v>
      </c>
      <c r="P968" s="36">
        <v>202.46799999999999</v>
      </c>
    </row>
    <row r="969" spans="1:16" x14ac:dyDescent="0.25">
      <c r="A969" s="27">
        <v>2022</v>
      </c>
      <c r="B969" s="27">
        <v>688564</v>
      </c>
      <c r="C969" s="35" t="s">
        <v>22</v>
      </c>
      <c r="D969" s="27" t="s">
        <v>2</v>
      </c>
      <c r="E969" s="36">
        <v>346.5</v>
      </c>
      <c r="F969" s="36">
        <v>202.16</v>
      </c>
      <c r="G969" s="36">
        <v>334.85199999999998</v>
      </c>
      <c r="H969" s="36">
        <v>824.02599999999904</v>
      </c>
      <c r="I969" s="36">
        <v>342.21600000000001</v>
      </c>
      <c r="J969" s="36">
        <v>111.72</v>
      </c>
      <c r="K969" s="36">
        <v>362.85199999999998</v>
      </c>
      <c r="L969" s="36">
        <v>1069.068</v>
      </c>
      <c r="M969" s="36">
        <v>190.69399999999999</v>
      </c>
      <c r="N969" s="36">
        <v>163.38</v>
      </c>
      <c r="O969" s="36">
        <v>597.05800000000102</v>
      </c>
      <c r="P969" s="36">
        <v>518.68600000000004</v>
      </c>
    </row>
    <row r="970" spans="1:16" x14ac:dyDescent="0.25">
      <c r="A970" s="27">
        <v>2022</v>
      </c>
      <c r="B970" s="27">
        <v>688564</v>
      </c>
      <c r="C970" s="35" t="s">
        <v>18</v>
      </c>
      <c r="D970" s="27" t="s">
        <v>4</v>
      </c>
      <c r="E970" s="36">
        <v>501.02000000000203</v>
      </c>
      <c r="F970" s="36">
        <v>-818.524</v>
      </c>
      <c r="G970" s="36">
        <v>-57.183999999998001</v>
      </c>
      <c r="H970" s="36">
        <v>-561.42200000000003</v>
      </c>
      <c r="I970" s="36">
        <v>-615.30399999999895</v>
      </c>
      <c r="J970" s="36">
        <v>-940.024</v>
      </c>
      <c r="K970" s="36">
        <v>-208.003999999999</v>
      </c>
      <c r="L970" s="36">
        <v>1004.888</v>
      </c>
      <c r="M970" s="36">
        <v>-212.89599999999999</v>
      </c>
      <c r="N970" s="36">
        <v>459.102000000001</v>
      </c>
      <c r="O970" s="36">
        <v>-836.66799999999898</v>
      </c>
      <c r="P970" s="36">
        <v>-87.817999999998193</v>
      </c>
    </row>
    <row r="971" spans="1:16" x14ac:dyDescent="0.25">
      <c r="A971" s="27">
        <v>2022</v>
      </c>
      <c r="B971" s="27">
        <v>688564</v>
      </c>
      <c r="C971" s="35" t="s">
        <v>21</v>
      </c>
      <c r="D971" s="27" t="s">
        <v>2</v>
      </c>
      <c r="E971" s="36">
        <v>679.19600000000003</v>
      </c>
      <c r="F971" s="36">
        <v>557.298</v>
      </c>
      <c r="G971" s="36">
        <v>556.12200000000098</v>
      </c>
      <c r="H971" s="36">
        <v>339.738</v>
      </c>
      <c r="I971" s="36">
        <v>516.58600000000104</v>
      </c>
      <c r="J971" s="36">
        <v>726.86600000000101</v>
      </c>
      <c r="K971" s="36">
        <v>728.49000000000103</v>
      </c>
      <c r="L971" s="36">
        <v>33.46</v>
      </c>
      <c r="M971" s="36">
        <v>456.4</v>
      </c>
      <c r="N971" s="36">
        <v>346.346</v>
      </c>
      <c r="O971" s="36">
        <v>1316.0419999999999</v>
      </c>
      <c r="P971" s="36">
        <v>133.02799999999999</v>
      </c>
    </row>
    <row r="972" spans="1:16" x14ac:dyDescent="0.25">
      <c r="A972" s="27">
        <v>2022</v>
      </c>
      <c r="B972" s="27">
        <v>688564</v>
      </c>
      <c r="C972" s="35" t="s">
        <v>18</v>
      </c>
      <c r="D972" s="27" t="s">
        <v>2</v>
      </c>
      <c r="E972" s="36">
        <v>1870.82</v>
      </c>
      <c r="F972" s="36">
        <v>423.27600000000001</v>
      </c>
      <c r="G972" s="36">
        <v>1483.2159999999999</v>
      </c>
      <c r="H972" s="36">
        <v>810.97799999999995</v>
      </c>
      <c r="I972" s="36">
        <v>775.79600000000005</v>
      </c>
      <c r="J972" s="36">
        <v>295.17599999999999</v>
      </c>
      <c r="K972" s="36">
        <v>1116.6959999999999</v>
      </c>
      <c r="L972" s="36">
        <v>2479.9879999999998</v>
      </c>
      <c r="M972" s="36">
        <v>1210.104</v>
      </c>
      <c r="N972" s="36">
        <v>1838.1020000000001</v>
      </c>
      <c r="O972" s="36">
        <v>550.03200000000095</v>
      </c>
      <c r="P972" s="36">
        <v>1317.5820000000001</v>
      </c>
    </row>
    <row r="973" spans="1:16" x14ac:dyDescent="0.25">
      <c r="A973" s="27">
        <v>2022</v>
      </c>
      <c r="B973" s="27">
        <v>688564</v>
      </c>
      <c r="C973" s="35" t="s">
        <v>20</v>
      </c>
      <c r="D973" s="27" t="s">
        <v>1</v>
      </c>
      <c r="E973" s="36">
        <v>2406.1979999999999</v>
      </c>
      <c r="F973" s="36">
        <v>973.10400000000004</v>
      </c>
      <c r="G973" s="36">
        <v>2966.28</v>
      </c>
      <c r="H973" s="36">
        <v>988.38</v>
      </c>
      <c r="I973" s="36">
        <v>617.76599999999996</v>
      </c>
      <c r="J973" s="36">
        <v>4591.0079999999998</v>
      </c>
      <c r="K973" s="36">
        <v>351.12</v>
      </c>
      <c r="L973" s="36">
        <v>1725.96</v>
      </c>
      <c r="M973" s="36">
        <v>2404.4879999999998</v>
      </c>
      <c r="N973" s="36">
        <v>2198.0340000000001</v>
      </c>
      <c r="O973" s="36">
        <v>1779.1980000000001</v>
      </c>
      <c r="P973" s="36">
        <v>1648.6679999999999</v>
      </c>
    </row>
    <row r="974" spans="1:16" x14ac:dyDescent="0.25">
      <c r="A974" s="27">
        <v>2022</v>
      </c>
      <c r="B974" s="27">
        <v>688564</v>
      </c>
      <c r="C974" s="35" t="s">
        <v>22</v>
      </c>
      <c r="D974" s="27" t="s">
        <v>1</v>
      </c>
      <c r="E974" s="36">
        <v>2821.5</v>
      </c>
      <c r="F974" s="36">
        <v>1646.16</v>
      </c>
      <c r="G974" s="36">
        <v>2726.652</v>
      </c>
      <c r="H974" s="36">
        <v>6709.9260000000004</v>
      </c>
      <c r="I974" s="36">
        <v>2786.616</v>
      </c>
      <c r="J974" s="36">
        <v>909.72</v>
      </c>
      <c r="K974" s="36">
        <v>2954.652</v>
      </c>
      <c r="L974" s="36">
        <v>8705.268</v>
      </c>
      <c r="M974" s="36">
        <v>1552.7940000000001</v>
      </c>
      <c r="N974" s="36">
        <v>1330.38</v>
      </c>
      <c r="O974" s="36">
        <v>4861.7579999999998</v>
      </c>
      <c r="P974" s="36">
        <v>4223.5860000000002</v>
      </c>
    </row>
    <row r="975" spans="1:16" x14ac:dyDescent="0.25">
      <c r="A975" s="27">
        <v>2022</v>
      </c>
      <c r="B975" s="27">
        <v>688564</v>
      </c>
      <c r="C975" s="35" t="s">
        <v>21</v>
      </c>
      <c r="D975" s="27" t="s">
        <v>1</v>
      </c>
      <c r="E975" s="36">
        <v>5530.5959999999995</v>
      </c>
      <c r="F975" s="36">
        <v>4537.9979999999996</v>
      </c>
      <c r="G975" s="36">
        <v>4528.4219999999996</v>
      </c>
      <c r="H975" s="36">
        <v>2766.4380000000001</v>
      </c>
      <c r="I975" s="36">
        <v>4206.4859999999999</v>
      </c>
      <c r="J975" s="36">
        <v>5918.7659999999996</v>
      </c>
      <c r="K975" s="36">
        <v>5931.99</v>
      </c>
      <c r="L975" s="36">
        <v>272.45999999999998</v>
      </c>
      <c r="M975" s="36">
        <v>3716.4</v>
      </c>
      <c r="N975" s="36">
        <v>2820.2460000000001</v>
      </c>
      <c r="O975" s="36">
        <v>10716.342000000001</v>
      </c>
      <c r="P975" s="36">
        <v>1083.2280000000001</v>
      </c>
    </row>
    <row r="976" spans="1:16" x14ac:dyDescent="0.25">
      <c r="A976" s="27">
        <v>2022</v>
      </c>
      <c r="B976" s="27">
        <v>688564</v>
      </c>
      <c r="C976" s="35" t="s">
        <v>18</v>
      </c>
      <c r="D976" s="27" t="s">
        <v>1</v>
      </c>
      <c r="E976" s="36">
        <v>15233.82</v>
      </c>
      <c r="F976" s="36">
        <v>3446.6759999999999</v>
      </c>
      <c r="G976" s="36">
        <v>12077.616</v>
      </c>
      <c r="H976" s="36">
        <v>6603.6779999999999</v>
      </c>
      <c r="I976" s="36">
        <v>6317.1959999999999</v>
      </c>
      <c r="J976" s="36">
        <v>2403.576</v>
      </c>
      <c r="K976" s="36">
        <v>9093.0959999999995</v>
      </c>
      <c r="L976" s="36">
        <v>20194.187999999998</v>
      </c>
      <c r="M976" s="36">
        <v>9853.7039999999997</v>
      </c>
      <c r="N976" s="36">
        <v>14967.402</v>
      </c>
      <c r="O976" s="36">
        <v>4478.8320000000003</v>
      </c>
      <c r="P976" s="36">
        <v>10728.882</v>
      </c>
    </row>
    <row r="977" spans="1:16" x14ac:dyDescent="0.25">
      <c r="A977" s="27">
        <v>2022</v>
      </c>
      <c r="B977" s="27">
        <v>690065</v>
      </c>
      <c r="C977" s="35" t="s">
        <v>19</v>
      </c>
      <c r="D977" s="27" t="s">
        <v>4</v>
      </c>
      <c r="E977" s="36">
        <v>347.12400000000002</v>
      </c>
      <c r="F977" s="36">
        <v>0</v>
      </c>
      <c r="G977" s="36">
        <v>-15.215999999999999</v>
      </c>
      <c r="H977" s="36">
        <v>-15.215999999999999</v>
      </c>
      <c r="I977" s="36">
        <v>348.49599999999998</v>
      </c>
      <c r="J977" s="36">
        <v>-59.515999999999998</v>
      </c>
      <c r="K977" s="36">
        <v>331.99200000000002</v>
      </c>
      <c r="L977" s="36">
        <v>-25.948</v>
      </c>
      <c r="M977" s="36">
        <v>-15.215999999999999</v>
      </c>
      <c r="N977" s="36">
        <v>443.64</v>
      </c>
      <c r="O977" s="36">
        <v>-155.97999999999999</v>
      </c>
      <c r="P977" s="36">
        <v>0</v>
      </c>
    </row>
    <row r="978" spans="1:16" x14ac:dyDescent="0.25">
      <c r="A978" s="27">
        <v>2022</v>
      </c>
      <c r="B978" s="27">
        <v>690065</v>
      </c>
      <c r="C978" s="35" t="s">
        <v>19</v>
      </c>
      <c r="D978" s="27" t="s">
        <v>2</v>
      </c>
      <c r="E978" s="36">
        <v>415.524</v>
      </c>
      <c r="F978" s="36">
        <v>0</v>
      </c>
      <c r="G978" s="36">
        <v>50.984000000000002</v>
      </c>
      <c r="H978" s="36">
        <v>50.984000000000002</v>
      </c>
      <c r="I978" s="36">
        <v>434.49599999999998</v>
      </c>
      <c r="J978" s="36">
        <v>6.6840000000000002</v>
      </c>
      <c r="K978" s="36">
        <v>552.59199999999998</v>
      </c>
      <c r="L978" s="36">
        <v>108.652</v>
      </c>
      <c r="M978" s="36">
        <v>50.984000000000002</v>
      </c>
      <c r="N978" s="36">
        <v>509.84</v>
      </c>
      <c r="O978" s="36">
        <v>111.02</v>
      </c>
      <c r="P978" s="36">
        <v>0</v>
      </c>
    </row>
    <row r="979" spans="1:16" x14ac:dyDescent="0.25">
      <c r="A979" s="27">
        <v>2022</v>
      </c>
      <c r="B979" s="27">
        <v>690065</v>
      </c>
      <c r="C979" s="35" t="s">
        <v>19</v>
      </c>
      <c r="D979" s="27" t="s">
        <v>1</v>
      </c>
      <c r="E979" s="36">
        <v>1617.424</v>
      </c>
      <c r="F979" s="36">
        <v>0</v>
      </c>
      <c r="G979" s="36">
        <v>111.98399999999999</v>
      </c>
      <c r="H979" s="36">
        <v>127.98399999999999</v>
      </c>
      <c r="I979" s="36">
        <v>1100.4960000000001</v>
      </c>
      <c r="J979" s="36">
        <v>14.384</v>
      </c>
      <c r="K979" s="36">
        <v>1740.5920000000001</v>
      </c>
      <c r="L979" s="36">
        <v>254.352</v>
      </c>
      <c r="M979" s="36">
        <v>111.98399999999999</v>
      </c>
      <c r="N979" s="36">
        <v>1439.84</v>
      </c>
      <c r="O979" s="36">
        <v>319.92</v>
      </c>
      <c r="P979" s="36">
        <v>0</v>
      </c>
    </row>
    <row r="980" spans="1:16" x14ac:dyDescent="0.25">
      <c r="A980" s="27">
        <v>2022</v>
      </c>
      <c r="B980" s="27">
        <v>692504</v>
      </c>
      <c r="C980" s="35" t="s">
        <v>20</v>
      </c>
      <c r="D980" s="27" t="s">
        <v>4</v>
      </c>
      <c r="E980" s="36">
        <v>71.761599999999703</v>
      </c>
      <c r="F980" s="36">
        <v>372.54</v>
      </c>
      <c r="G980" s="36">
        <v>785.57199999999705</v>
      </c>
      <c r="H980" s="36">
        <v>706.94799999999896</v>
      </c>
      <c r="I980" s="36">
        <v>594.85119999999995</v>
      </c>
      <c r="J980" s="36">
        <v>1268.7072000000001</v>
      </c>
      <c r="K980" s="36">
        <v>1665.2303999999999</v>
      </c>
      <c r="L980" s="36">
        <v>452.15120000000002</v>
      </c>
      <c r="M980" s="36">
        <v>0</v>
      </c>
      <c r="N980" s="36">
        <v>562.82639999999901</v>
      </c>
      <c r="O980" s="36">
        <v>889.50959999999895</v>
      </c>
      <c r="P980" s="36">
        <v>471.59840000000003</v>
      </c>
    </row>
    <row r="981" spans="1:16" x14ac:dyDescent="0.25">
      <c r="A981" s="27">
        <v>2022</v>
      </c>
      <c r="B981" s="27">
        <v>692504</v>
      </c>
      <c r="C981" s="35" t="s">
        <v>20</v>
      </c>
      <c r="D981" s="27" t="s">
        <v>2</v>
      </c>
      <c r="E981" s="36">
        <v>376.5616</v>
      </c>
      <c r="F981" s="36">
        <v>526.14</v>
      </c>
      <c r="G981" s="36">
        <v>1473.172</v>
      </c>
      <c r="H981" s="36">
        <v>1014.148</v>
      </c>
      <c r="I981" s="36">
        <v>885.25119999999902</v>
      </c>
      <c r="J981" s="36">
        <v>1741.5072</v>
      </c>
      <c r="K981" s="36">
        <v>2050.4304000000002</v>
      </c>
      <c r="L981" s="36">
        <v>674.15120000000002</v>
      </c>
      <c r="M981" s="36">
        <v>0</v>
      </c>
      <c r="N981" s="36">
        <v>874.82639999999901</v>
      </c>
      <c r="O981" s="36">
        <v>1062.3096</v>
      </c>
      <c r="P981" s="36">
        <v>766.79839999999899</v>
      </c>
    </row>
    <row r="982" spans="1:16" x14ac:dyDescent="0.25">
      <c r="A982" s="27">
        <v>2022</v>
      </c>
      <c r="B982" s="27">
        <v>692504</v>
      </c>
      <c r="C982" s="35" t="s">
        <v>20</v>
      </c>
      <c r="D982" s="27" t="s">
        <v>1</v>
      </c>
      <c r="E982" s="36">
        <v>2095.1615999999999</v>
      </c>
      <c r="F982" s="36">
        <v>2043.74</v>
      </c>
      <c r="G982" s="36">
        <v>14016.772000000001</v>
      </c>
      <c r="H982" s="36">
        <v>3924.348</v>
      </c>
      <c r="I982" s="36">
        <v>3249.9512</v>
      </c>
      <c r="J982" s="36">
        <v>6571.2071999999998</v>
      </c>
      <c r="K982" s="36">
        <v>8590.6304</v>
      </c>
      <c r="L982" s="36">
        <v>4093.1511999999998</v>
      </c>
      <c r="M982" s="36">
        <v>0</v>
      </c>
      <c r="N982" s="36">
        <v>6657.5263999999997</v>
      </c>
      <c r="O982" s="36">
        <v>6374.8095999999996</v>
      </c>
      <c r="P982" s="36">
        <v>3150.6984000000002</v>
      </c>
    </row>
    <row r="983" spans="1:16" x14ac:dyDescent="0.25">
      <c r="A983" s="27">
        <v>2022</v>
      </c>
      <c r="B983" s="27">
        <v>692546</v>
      </c>
      <c r="C983" s="35" t="s">
        <v>20</v>
      </c>
      <c r="D983" s="27" t="s">
        <v>4</v>
      </c>
      <c r="E983" s="36">
        <v>-17.416</v>
      </c>
      <c r="F983" s="36">
        <v>-17.416</v>
      </c>
      <c r="G983" s="36">
        <v>0</v>
      </c>
      <c r="H983" s="36">
        <v>-17.416</v>
      </c>
      <c r="I983" s="36">
        <v>361.44</v>
      </c>
      <c r="J983" s="36">
        <v>-13.416</v>
      </c>
      <c r="K983" s="36">
        <v>0</v>
      </c>
      <c r="L983" s="36">
        <v>-17.416</v>
      </c>
      <c r="M983" s="36">
        <v>0</v>
      </c>
      <c r="N983" s="36">
        <v>0</v>
      </c>
      <c r="O983" s="36">
        <v>0</v>
      </c>
      <c r="P983" s="36">
        <v>0</v>
      </c>
    </row>
    <row r="984" spans="1:16" x14ac:dyDescent="0.25">
      <c r="A984" s="27">
        <v>2022</v>
      </c>
      <c r="B984" s="27">
        <v>692546</v>
      </c>
      <c r="C984" s="35" t="s">
        <v>20</v>
      </c>
      <c r="D984" s="27" t="s">
        <v>2</v>
      </c>
      <c r="E984" s="36">
        <v>50.984000000000002</v>
      </c>
      <c r="F984" s="36">
        <v>50.984000000000002</v>
      </c>
      <c r="G984" s="36">
        <v>0</v>
      </c>
      <c r="H984" s="36">
        <v>50.984000000000002</v>
      </c>
      <c r="I984" s="36">
        <v>429.84</v>
      </c>
      <c r="J984" s="36">
        <v>54.984000000000002</v>
      </c>
      <c r="K984" s="36">
        <v>0</v>
      </c>
      <c r="L984" s="36">
        <v>50.984000000000002</v>
      </c>
      <c r="M984" s="36">
        <v>0</v>
      </c>
      <c r="N984" s="36">
        <v>0</v>
      </c>
      <c r="O984" s="36">
        <v>0</v>
      </c>
      <c r="P984" s="36">
        <v>0</v>
      </c>
    </row>
    <row r="985" spans="1:16" x14ac:dyDescent="0.25">
      <c r="A985" s="27">
        <v>2022</v>
      </c>
      <c r="B985" s="27">
        <v>692546</v>
      </c>
      <c r="C985" s="35" t="s">
        <v>20</v>
      </c>
      <c r="D985" s="27" t="s">
        <v>1</v>
      </c>
      <c r="E985" s="36">
        <v>111.98399999999999</v>
      </c>
      <c r="F985" s="36">
        <v>111.98399999999999</v>
      </c>
      <c r="G985" s="36">
        <v>0</v>
      </c>
      <c r="H985" s="36">
        <v>111.98399999999999</v>
      </c>
      <c r="I985" s="36">
        <v>959.84</v>
      </c>
      <c r="J985" s="36">
        <v>143.98400000000001</v>
      </c>
      <c r="K985" s="36">
        <v>0</v>
      </c>
      <c r="L985" s="36">
        <v>127.98399999999999</v>
      </c>
      <c r="M985" s="36">
        <v>0</v>
      </c>
      <c r="N985" s="36">
        <v>0</v>
      </c>
      <c r="O985" s="36">
        <v>0</v>
      </c>
      <c r="P985" s="36">
        <v>0</v>
      </c>
    </row>
    <row r="986" spans="1:16" x14ac:dyDescent="0.25">
      <c r="A986" s="27">
        <v>2022</v>
      </c>
      <c r="B986" s="27">
        <v>692982</v>
      </c>
      <c r="C986" s="35" t="s">
        <v>23</v>
      </c>
      <c r="D986" s="27" t="s">
        <v>4</v>
      </c>
      <c r="E986" s="36">
        <v>-17.515999999999998</v>
      </c>
      <c r="F986" s="36">
        <v>0</v>
      </c>
      <c r="G986" s="36">
        <v>-17.515999999999998</v>
      </c>
      <c r="H986" s="36">
        <v>0</v>
      </c>
      <c r="I986" s="36">
        <v>883.20000000000095</v>
      </c>
      <c r="J986" s="36">
        <v>-18.632000000000001</v>
      </c>
      <c r="K986" s="36">
        <v>371.524</v>
      </c>
      <c r="L986" s="36">
        <v>0</v>
      </c>
      <c r="M986" s="36">
        <v>1190.6759999999999</v>
      </c>
      <c r="N986" s="36">
        <v>0</v>
      </c>
      <c r="O986" s="36">
        <v>-39.548000000000002</v>
      </c>
      <c r="P986" s="36">
        <v>0</v>
      </c>
    </row>
    <row r="987" spans="1:16" x14ac:dyDescent="0.25">
      <c r="A987" s="27">
        <v>2022</v>
      </c>
      <c r="B987" s="27">
        <v>692982</v>
      </c>
      <c r="C987" s="35" t="s">
        <v>23</v>
      </c>
      <c r="D987" s="27" t="s">
        <v>2</v>
      </c>
      <c r="E987" s="36">
        <v>54.984000000000002</v>
      </c>
      <c r="F987" s="36">
        <v>0</v>
      </c>
      <c r="G987" s="36">
        <v>54.984000000000002</v>
      </c>
      <c r="H987" s="36">
        <v>0</v>
      </c>
      <c r="I987" s="36">
        <v>1054.46</v>
      </c>
      <c r="J987" s="36">
        <v>56.368000000000002</v>
      </c>
      <c r="K987" s="36">
        <v>516.524</v>
      </c>
      <c r="L987" s="36">
        <v>0</v>
      </c>
      <c r="M987" s="36">
        <v>1286.9359999999999</v>
      </c>
      <c r="N987" s="36">
        <v>0</v>
      </c>
      <c r="O987" s="36">
        <v>107.952</v>
      </c>
      <c r="P987" s="36">
        <v>0</v>
      </c>
    </row>
    <row r="988" spans="1:16" x14ac:dyDescent="0.25">
      <c r="A988" s="27">
        <v>2022</v>
      </c>
      <c r="B988" s="27">
        <v>692982</v>
      </c>
      <c r="C988" s="35" t="s">
        <v>23</v>
      </c>
      <c r="D988" s="27" t="s">
        <v>1</v>
      </c>
      <c r="E988" s="36">
        <v>143.98400000000001</v>
      </c>
      <c r="F988" s="36">
        <v>0</v>
      </c>
      <c r="G988" s="36">
        <v>143.98400000000001</v>
      </c>
      <c r="H988" s="36">
        <v>0</v>
      </c>
      <c r="I988" s="36">
        <v>3893.76</v>
      </c>
      <c r="J988" s="36">
        <v>134.36799999999999</v>
      </c>
      <c r="K988" s="36">
        <v>1292.624</v>
      </c>
      <c r="L988" s="36">
        <v>0</v>
      </c>
      <c r="M988" s="36">
        <v>3921.136</v>
      </c>
      <c r="N988" s="36">
        <v>0</v>
      </c>
      <c r="O988" s="36">
        <v>271.952</v>
      </c>
      <c r="P988" s="36">
        <v>0</v>
      </c>
    </row>
    <row r="989" spans="1:16" x14ac:dyDescent="0.25">
      <c r="A989" s="27">
        <v>2022</v>
      </c>
      <c r="B989" s="27">
        <v>697252</v>
      </c>
      <c r="C989" s="35" t="s">
        <v>18</v>
      </c>
      <c r="D989" s="27" t="s">
        <v>4</v>
      </c>
      <c r="E989" s="36">
        <v>0</v>
      </c>
      <c r="F989" s="36">
        <v>-22.431999999999999</v>
      </c>
      <c r="G989" s="36">
        <v>24.552</v>
      </c>
      <c r="H989" s="36">
        <v>23.408000000000001</v>
      </c>
      <c r="I989" s="36">
        <v>0</v>
      </c>
      <c r="J989" s="36">
        <v>-55.915999999999997</v>
      </c>
      <c r="K989" s="36">
        <v>476.928</v>
      </c>
      <c r="L989" s="36">
        <v>0</v>
      </c>
      <c r="M989" s="36">
        <v>-11.272</v>
      </c>
      <c r="N989" s="36">
        <v>0</v>
      </c>
      <c r="O989" s="36">
        <v>37.768000000000001</v>
      </c>
      <c r="P989" s="36">
        <v>445.64</v>
      </c>
    </row>
    <row r="990" spans="1:16" x14ac:dyDescent="0.25">
      <c r="A990" s="27">
        <v>2022</v>
      </c>
      <c r="B990" s="27">
        <v>697252</v>
      </c>
      <c r="C990" s="35" t="s">
        <v>18</v>
      </c>
      <c r="D990" s="27" t="s">
        <v>2</v>
      </c>
      <c r="E990" s="36">
        <v>0</v>
      </c>
      <c r="F990" s="36">
        <v>105.968</v>
      </c>
      <c r="G990" s="36">
        <v>152.952</v>
      </c>
      <c r="H990" s="36">
        <v>151.80799999999999</v>
      </c>
      <c r="I990" s="36">
        <v>0</v>
      </c>
      <c r="J990" s="36">
        <v>8.2840000000000007</v>
      </c>
      <c r="K990" s="36">
        <v>797.928</v>
      </c>
      <c r="L990" s="36">
        <v>0</v>
      </c>
      <c r="M990" s="36">
        <v>309.72800000000001</v>
      </c>
      <c r="N990" s="36">
        <v>0</v>
      </c>
      <c r="O990" s="36">
        <v>101.968</v>
      </c>
      <c r="P990" s="36">
        <v>509.84</v>
      </c>
    </row>
    <row r="991" spans="1:16" x14ac:dyDescent="0.25">
      <c r="A991" s="27">
        <v>2022</v>
      </c>
      <c r="B991" s="27">
        <v>697252</v>
      </c>
      <c r="C991" s="35" t="s">
        <v>18</v>
      </c>
      <c r="D991" s="27" t="s">
        <v>1</v>
      </c>
      <c r="E991" s="36">
        <v>0</v>
      </c>
      <c r="F991" s="36">
        <v>255.96799999999999</v>
      </c>
      <c r="G991" s="36">
        <v>335.952</v>
      </c>
      <c r="H991" s="36">
        <v>447.80799999999999</v>
      </c>
      <c r="I991" s="36">
        <v>0</v>
      </c>
      <c r="J991" s="36">
        <v>19.184000000000001</v>
      </c>
      <c r="K991" s="36">
        <v>2111.7280000000001</v>
      </c>
      <c r="L991" s="36">
        <v>0</v>
      </c>
      <c r="M991" s="36">
        <v>943.72799999999995</v>
      </c>
      <c r="N991" s="36">
        <v>0</v>
      </c>
      <c r="O991" s="36">
        <v>255.96799999999999</v>
      </c>
      <c r="P991" s="36">
        <v>1279.8399999999999</v>
      </c>
    </row>
    <row r="992" spans="1:16" x14ac:dyDescent="0.25">
      <c r="A992" s="27">
        <v>2022</v>
      </c>
      <c r="B992" s="27">
        <v>701147</v>
      </c>
      <c r="C992" s="35" t="s">
        <v>22</v>
      </c>
      <c r="D992" s="27" t="s">
        <v>4</v>
      </c>
      <c r="E992" s="36">
        <v>0</v>
      </c>
      <c r="F992" s="36">
        <v>-73.308000000000007</v>
      </c>
      <c r="G992" s="36">
        <v>187.68</v>
      </c>
      <c r="H992" s="36">
        <v>2.64</v>
      </c>
      <c r="I992" s="36">
        <v>-99.947999999999993</v>
      </c>
      <c r="J992" s="36">
        <v>0</v>
      </c>
      <c r="K992" s="36">
        <v>-27.576000000000001</v>
      </c>
      <c r="L992" s="36">
        <v>-9.2159999999999904</v>
      </c>
      <c r="M992" s="36">
        <v>-70.331999999999994</v>
      </c>
      <c r="N992" s="36">
        <v>-117.13200000000001</v>
      </c>
      <c r="O992" s="36">
        <v>-13.215999999999999</v>
      </c>
      <c r="P992" s="36">
        <v>-43.791999999999902</v>
      </c>
    </row>
    <row r="993" spans="1:16" x14ac:dyDescent="0.25">
      <c r="A993" s="27">
        <v>2022</v>
      </c>
      <c r="B993" s="27">
        <v>701147</v>
      </c>
      <c r="C993" s="35" t="s">
        <v>22</v>
      </c>
      <c r="D993" s="27" t="s">
        <v>2</v>
      </c>
      <c r="E993" s="36">
        <v>0</v>
      </c>
      <c r="F993" s="36">
        <v>183.49199999999999</v>
      </c>
      <c r="G993" s="36">
        <v>335.88</v>
      </c>
      <c r="H993" s="36">
        <v>66.84</v>
      </c>
      <c r="I993" s="36">
        <v>92.652000000000001</v>
      </c>
      <c r="J993" s="36">
        <v>0</v>
      </c>
      <c r="K993" s="36">
        <v>100.824</v>
      </c>
      <c r="L993" s="36">
        <v>54.984000000000002</v>
      </c>
      <c r="M993" s="36">
        <v>58.067999999999998</v>
      </c>
      <c r="N993" s="36">
        <v>11.268000000000001</v>
      </c>
      <c r="O993" s="36">
        <v>50.984000000000002</v>
      </c>
      <c r="P993" s="36">
        <v>148.80799999999999</v>
      </c>
    </row>
    <row r="994" spans="1:16" x14ac:dyDescent="0.25">
      <c r="A994" s="27">
        <v>2022</v>
      </c>
      <c r="B994" s="27">
        <v>701147</v>
      </c>
      <c r="C994" s="35" t="s">
        <v>22</v>
      </c>
      <c r="D994" s="27" t="s">
        <v>1</v>
      </c>
      <c r="E994" s="36">
        <v>0</v>
      </c>
      <c r="F994" s="36">
        <v>446.19200000000001</v>
      </c>
      <c r="G994" s="36">
        <v>938.88</v>
      </c>
      <c r="H994" s="36">
        <v>143.84</v>
      </c>
      <c r="I994" s="36">
        <v>284.75200000000001</v>
      </c>
      <c r="J994" s="36">
        <v>0</v>
      </c>
      <c r="K994" s="36">
        <v>319.82400000000001</v>
      </c>
      <c r="L994" s="36">
        <v>143.98400000000001</v>
      </c>
      <c r="M994" s="36">
        <v>127.968</v>
      </c>
      <c r="N994" s="36">
        <v>33.567999999999998</v>
      </c>
      <c r="O994" s="36">
        <v>111.98399999999999</v>
      </c>
      <c r="P994" s="36">
        <v>495.80799999999999</v>
      </c>
    </row>
    <row r="995" spans="1:16" x14ac:dyDescent="0.25">
      <c r="A995" s="27">
        <v>2022</v>
      </c>
      <c r="B995" s="27">
        <v>703857</v>
      </c>
      <c r="C995" s="35" t="s">
        <v>21</v>
      </c>
      <c r="D995" s="27" t="s">
        <v>4</v>
      </c>
      <c r="E995" s="36">
        <v>6769.0600000000104</v>
      </c>
      <c r="F995" s="36">
        <v>2575.12</v>
      </c>
      <c r="G995" s="36">
        <v>1965.35</v>
      </c>
      <c r="H995" s="36">
        <v>1880.76</v>
      </c>
      <c r="I995" s="36">
        <v>5179.93</v>
      </c>
      <c r="J995" s="36">
        <v>3616.8</v>
      </c>
      <c r="K995" s="36">
        <v>1728.34</v>
      </c>
      <c r="L995" s="36">
        <v>3415.84</v>
      </c>
      <c r="M995" s="36">
        <v>4874.3400000000101</v>
      </c>
      <c r="N995" s="36">
        <v>3419.24</v>
      </c>
      <c r="O995" s="36">
        <v>2452.9899999999998</v>
      </c>
      <c r="P995" s="36">
        <v>3575.63</v>
      </c>
    </row>
    <row r="996" spans="1:16" x14ac:dyDescent="0.25">
      <c r="A996" s="27">
        <v>2022</v>
      </c>
      <c r="B996" s="27">
        <v>703857</v>
      </c>
      <c r="C996" s="35" t="s">
        <v>21</v>
      </c>
      <c r="D996" s="27" t="s">
        <v>2</v>
      </c>
      <c r="E996" s="36">
        <v>8125.0600000000104</v>
      </c>
      <c r="F996" s="36">
        <v>3635.12</v>
      </c>
      <c r="G996" s="36">
        <v>2966.35</v>
      </c>
      <c r="H996" s="36">
        <v>2680.76</v>
      </c>
      <c r="I996" s="36">
        <v>6353.9300000000103</v>
      </c>
      <c r="J996" s="36">
        <v>4669.8</v>
      </c>
      <c r="K996" s="36">
        <v>2232.34</v>
      </c>
      <c r="L996" s="36">
        <v>4093.84</v>
      </c>
      <c r="M996" s="36">
        <v>6027.8400000000101</v>
      </c>
      <c r="N996" s="36">
        <v>4594.74</v>
      </c>
      <c r="O996" s="36">
        <v>3253.99</v>
      </c>
      <c r="P996" s="36">
        <v>4620.63</v>
      </c>
    </row>
    <row r="997" spans="1:16" x14ac:dyDescent="0.25">
      <c r="A997" s="27">
        <v>2022</v>
      </c>
      <c r="B997" s="27">
        <v>703857</v>
      </c>
      <c r="C997" s="35" t="s">
        <v>21</v>
      </c>
      <c r="D997" s="27" t="s">
        <v>1</v>
      </c>
      <c r="E997" s="36">
        <v>89375.66</v>
      </c>
      <c r="F997" s="36">
        <v>39986.32</v>
      </c>
      <c r="G997" s="36">
        <v>32629.85</v>
      </c>
      <c r="H997" s="36">
        <v>29488.36</v>
      </c>
      <c r="I997" s="36">
        <v>69893.23</v>
      </c>
      <c r="J997" s="36">
        <v>51367.8</v>
      </c>
      <c r="K997" s="36">
        <v>24555.74</v>
      </c>
      <c r="L997" s="36">
        <v>45032.24</v>
      </c>
      <c r="M997" s="36">
        <v>66306.240000000005</v>
      </c>
      <c r="N997" s="36">
        <v>50542.14</v>
      </c>
      <c r="O997" s="36">
        <v>35793.89</v>
      </c>
      <c r="P997" s="36">
        <v>50826.93</v>
      </c>
    </row>
    <row r="998" spans="1:16" x14ac:dyDescent="0.25">
      <c r="A998" s="27">
        <v>2022</v>
      </c>
      <c r="B998" s="27">
        <v>707741</v>
      </c>
      <c r="C998" s="35" t="s">
        <v>22</v>
      </c>
      <c r="D998" s="27" t="s">
        <v>4</v>
      </c>
      <c r="E998" s="36">
        <v>0</v>
      </c>
      <c r="F998" s="36">
        <v>0</v>
      </c>
      <c r="G998" s="36">
        <v>-57.515999999999998</v>
      </c>
      <c r="H998" s="36">
        <v>445.64</v>
      </c>
      <c r="I998" s="36">
        <v>-13.215999999999999</v>
      </c>
      <c r="J998" s="36">
        <v>-100.864</v>
      </c>
      <c r="K998" s="36">
        <v>0</v>
      </c>
      <c r="L998" s="36">
        <v>530.54399999999998</v>
      </c>
      <c r="M998" s="36">
        <v>-50.832000000000001</v>
      </c>
      <c r="N998" s="36">
        <v>0</v>
      </c>
      <c r="O998" s="36">
        <v>375.64</v>
      </c>
      <c r="P998" s="36">
        <v>7.5519999999999898</v>
      </c>
    </row>
    <row r="999" spans="1:16" x14ac:dyDescent="0.25">
      <c r="A999" s="27">
        <v>2022</v>
      </c>
      <c r="B999" s="27">
        <v>707741</v>
      </c>
      <c r="C999" s="35" t="s">
        <v>22</v>
      </c>
      <c r="D999" s="27" t="s">
        <v>2</v>
      </c>
      <c r="E999" s="36">
        <v>0</v>
      </c>
      <c r="F999" s="36">
        <v>0</v>
      </c>
      <c r="G999" s="36">
        <v>6.6840000000000002</v>
      </c>
      <c r="H999" s="36">
        <v>509.84</v>
      </c>
      <c r="I999" s="36">
        <v>50.984000000000002</v>
      </c>
      <c r="J999" s="36">
        <v>27.536000000000001</v>
      </c>
      <c r="K999" s="36">
        <v>0</v>
      </c>
      <c r="L999" s="36">
        <v>614.54399999999998</v>
      </c>
      <c r="M999" s="36">
        <v>13.368</v>
      </c>
      <c r="N999" s="36">
        <v>0</v>
      </c>
      <c r="O999" s="36">
        <v>439.84</v>
      </c>
      <c r="P999" s="36">
        <v>135.952</v>
      </c>
    </row>
    <row r="1000" spans="1:16" x14ac:dyDescent="0.25">
      <c r="A1000" s="27">
        <v>2022</v>
      </c>
      <c r="B1000" s="27">
        <v>707741</v>
      </c>
      <c r="C1000" s="35" t="s">
        <v>22</v>
      </c>
      <c r="D1000" s="27" t="s">
        <v>1</v>
      </c>
      <c r="E1000" s="36">
        <v>0</v>
      </c>
      <c r="F1000" s="36">
        <v>0</v>
      </c>
      <c r="G1000" s="36">
        <v>12.784000000000001</v>
      </c>
      <c r="H1000" s="36">
        <v>1439.84</v>
      </c>
      <c r="I1000" s="36">
        <v>111.98399999999999</v>
      </c>
      <c r="J1000" s="36">
        <v>57.536000000000001</v>
      </c>
      <c r="K1000" s="36">
        <v>0</v>
      </c>
      <c r="L1000" s="36">
        <v>1519.7439999999999</v>
      </c>
      <c r="M1000" s="36">
        <v>25.568000000000001</v>
      </c>
      <c r="N1000" s="36">
        <v>0</v>
      </c>
      <c r="O1000" s="36">
        <v>1439.84</v>
      </c>
      <c r="P1000" s="36">
        <v>399.952</v>
      </c>
    </row>
    <row r="1001" spans="1:16" x14ac:dyDescent="0.25">
      <c r="A1001" s="27">
        <v>2022</v>
      </c>
      <c r="B1001" s="27">
        <v>713162</v>
      </c>
      <c r="C1001" s="35" t="s">
        <v>20</v>
      </c>
      <c r="D1001" s="27" t="s">
        <v>4</v>
      </c>
      <c r="E1001" s="36">
        <v>-44.247999999999998</v>
      </c>
      <c r="F1001" s="36">
        <v>-159.54400000000001</v>
      </c>
      <c r="G1001" s="36">
        <v>482.77600000000001</v>
      </c>
      <c r="H1001" s="36">
        <v>610.86400000000003</v>
      </c>
      <c r="I1001" s="36">
        <v>1534.492</v>
      </c>
      <c r="J1001" s="36">
        <v>303.28399999999999</v>
      </c>
      <c r="K1001" s="36">
        <v>-61.716000000000001</v>
      </c>
      <c r="L1001" s="36">
        <v>2336.94</v>
      </c>
      <c r="M1001" s="36">
        <v>104.108</v>
      </c>
      <c r="N1001" s="36">
        <v>788.02800000000002</v>
      </c>
      <c r="O1001" s="36">
        <v>415.32799999999997</v>
      </c>
      <c r="P1001" s="36">
        <v>-70.111999999999995</v>
      </c>
    </row>
    <row r="1002" spans="1:16" x14ac:dyDescent="0.25">
      <c r="A1002" s="27">
        <v>2022</v>
      </c>
      <c r="B1002" s="27">
        <v>713162</v>
      </c>
      <c r="C1002" s="35" t="s">
        <v>23</v>
      </c>
      <c r="D1002" s="27" t="s">
        <v>2</v>
      </c>
      <c r="E1002" s="36">
        <v>0</v>
      </c>
      <c r="F1002" s="36">
        <v>0</v>
      </c>
      <c r="G1002" s="36">
        <v>0</v>
      </c>
      <c r="H1002" s="36">
        <v>0</v>
      </c>
      <c r="I1002" s="36">
        <v>0</v>
      </c>
      <c r="J1002" s="36">
        <v>0</v>
      </c>
      <c r="K1002" s="36">
        <v>0</v>
      </c>
      <c r="L1002" s="36">
        <v>0</v>
      </c>
      <c r="M1002" s="36">
        <v>2714.3519999999999</v>
      </c>
      <c r="N1002" s="36">
        <v>3915.6840000000002</v>
      </c>
      <c r="O1002" s="36">
        <v>990.85199999999998</v>
      </c>
      <c r="P1002" s="36">
        <v>1054.528</v>
      </c>
    </row>
    <row r="1003" spans="1:16" x14ac:dyDescent="0.25">
      <c r="A1003" s="27">
        <v>2022</v>
      </c>
      <c r="B1003" s="27">
        <v>713162</v>
      </c>
      <c r="C1003" s="35" t="s">
        <v>23</v>
      </c>
      <c r="D1003" s="27" t="s">
        <v>4</v>
      </c>
      <c r="E1003" s="36">
        <v>0</v>
      </c>
      <c r="F1003" s="36">
        <v>0</v>
      </c>
      <c r="G1003" s="36">
        <v>0</v>
      </c>
      <c r="H1003" s="36">
        <v>0</v>
      </c>
      <c r="I1003" s="36">
        <v>0</v>
      </c>
      <c r="J1003" s="36">
        <v>0</v>
      </c>
      <c r="K1003" s="36">
        <v>0</v>
      </c>
      <c r="L1003" s="36">
        <v>0</v>
      </c>
      <c r="M1003" s="36">
        <v>1609.3520000000001</v>
      </c>
      <c r="N1003" s="36">
        <v>2859.424</v>
      </c>
      <c r="O1003" s="36">
        <v>328.35199999999998</v>
      </c>
      <c r="P1003" s="36">
        <v>298.26799999999997</v>
      </c>
    </row>
    <row r="1004" spans="1:16" x14ac:dyDescent="0.25">
      <c r="A1004" s="27">
        <v>2022</v>
      </c>
      <c r="B1004" s="27">
        <v>713162</v>
      </c>
      <c r="C1004" s="35" t="s">
        <v>23</v>
      </c>
      <c r="D1004" s="27" t="s">
        <v>1</v>
      </c>
      <c r="E1004" s="36">
        <v>0</v>
      </c>
      <c r="F1004" s="36">
        <v>0</v>
      </c>
      <c r="G1004" s="36">
        <v>0</v>
      </c>
      <c r="H1004" s="36">
        <v>0</v>
      </c>
      <c r="I1004" s="36">
        <v>0</v>
      </c>
      <c r="J1004" s="36">
        <v>0</v>
      </c>
      <c r="K1004" s="36">
        <v>0</v>
      </c>
      <c r="L1004" s="36">
        <v>0</v>
      </c>
      <c r="M1004" s="36">
        <v>7413.152</v>
      </c>
      <c r="N1004" s="36">
        <v>11271.984</v>
      </c>
      <c r="O1004" s="36">
        <v>2722.752</v>
      </c>
      <c r="P1004" s="36">
        <v>2810.5279999999998</v>
      </c>
    </row>
    <row r="1005" spans="1:16" x14ac:dyDescent="0.25">
      <c r="A1005" s="27">
        <v>2022</v>
      </c>
      <c r="B1005" s="27">
        <v>713162</v>
      </c>
      <c r="C1005" s="35" t="s">
        <v>18</v>
      </c>
      <c r="D1005" s="27" t="s">
        <v>4</v>
      </c>
      <c r="E1005" s="36">
        <v>0</v>
      </c>
      <c r="F1005" s="36">
        <v>-13.215999999999999</v>
      </c>
      <c r="G1005" s="36">
        <v>485.64</v>
      </c>
      <c r="H1005" s="36">
        <v>0</v>
      </c>
      <c r="I1005" s="36">
        <v>-13.215999999999999</v>
      </c>
      <c r="J1005" s="36">
        <v>-20.216000000000001</v>
      </c>
      <c r="K1005" s="36">
        <v>0</v>
      </c>
      <c r="L1005" s="36">
        <v>0</v>
      </c>
      <c r="M1005" s="36">
        <v>-26.431999999999999</v>
      </c>
      <c r="N1005" s="36">
        <v>2.78400000000001</v>
      </c>
      <c r="O1005" s="36">
        <v>0</v>
      </c>
      <c r="P1005" s="36">
        <v>-87.947999999999993</v>
      </c>
    </row>
    <row r="1006" spans="1:16" x14ac:dyDescent="0.25">
      <c r="A1006" s="27">
        <v>2022</v>
      </c>
      <c r="B1006" s="27">
        <v>713162</v>
      </c>
      <c r="C1006" s="35" t="s">
        <v>18</v>
      </c>
      <c r="D1006" s="27" t="s">
        <v>2</v>
      </c>
      <c r="E1006" s="36">
        <v>0</v>
      </c>
      <c r="F1006" s="36">
        <v>50.984000000000002</v>
      </c>
      <c r="G1006" s="36">
        <v>549.84</v>
      </c>
      <c r="H1006" s="36">
        <v>0</v>
      </c>
      <c r="I1006" s="36">
        <v>50.984000000000002</v>
      </c>
      <c r="J1006" s="36">
        <v>43.984000000000002</v>
      </c>
      <c r="K1006" s="36">
        <v>0</v>
      </c>
      <c r="L1006" s="36">
        <v>0</v>
      </c>
      <c r="M1006" s="36">
        <v>101.968</v>
      </c>
      <c r="N1006" s="36">
        <v>66.983999999999995</v>
      </c>
      <c r="O1006" s="36">
        <v>0</v>
      </c>
      <c r="P1006" s="36">
        <v>104.652</v>
      </c>
    </row>
    <row r="1007" spans="1:16" x14ac:dyDescent="0.25">
      <c r="A1007" s="27">
        <v>2022</v>
      </c>
      <c r="B1007" s="27">
        <v>713162</v>
      </c>
      <c r="C1007" s="35" t="s">
        <v>18</v>
      </c>
      <c r="D1007" s="27" t="s">
        <v>1</v>
      </c>
      <c r="E1007" s="36">
        <v>0</v>
      </c>
      <c r="F1007" s="36">
        <v>127.98399999999999</v>
      </c>
      <c r="G1007" s="36">
        <v>1439.84</v>
      </c>
      <c r="H1007" s="36">
        <v>0</v>
      </c>
      <c r="I1007" s="36">
        <v>111.98399999999999</v>
      </c>
      <c r="J1007" s="36">
        <v>143.98400000000001</v>
      </c>
      <c r="K1007" s="36">
        <v>0</v>
      </c>
      <c r="L1007" s="36">
        <v>0</v>
      </c>
      <c r="M1007" s="36">
        <v>255.96799999999999</v>
      </c>
      <c r="N1007" s="36">
        <v>175.98400000000001</v>
      </c>
      <c r="O1007" s="36">
        <v>0</v>
      </c>
      <c r="P1007" s="36">
        <v>305.55200000000002</v>
      </c>
    </row>
    <row r="1008" spans="1:16" x14ac:dyDescent="0.25">
      <c r="A1008" s="27">
        <v>2022</v>
      </c>
      <c r="B1008" s="27">
        <v>713162</v>
      </c>
      <c r="C1008" s="35" t="s">
        <v>20</v>
      </c>
      <c r="D1008" s="27" t="s">
        <v>2</v>
      </c>
      <c r="E1008" s="36">
        <v>160.952</v>
      </c>
      <c r="F1008" s="36">
        <v>192.05600000000001</v>
      </c>
      <c r="G1008" s="36">
        <v>692.77599999999995</v>
      </c>
      <c r="H1008" s="36">
        <v>770.46400000000006</v>
      </c>
      <c r="I1008" s="36">
        <v>1886.0920000000001</v>
      </c>
      <c r="J1008" s="36">
        <v>671.68399999999997</v>
      </c>
      <c r="K1008" s="36">
        <v>6.6840000000000002</v>
      </c>
      <c r="L1008" s="36">
        <v>2698.14</v>
      </c>
      <c r="M1008" s="36">
        <v>462.90800000000002</v>
      </c>
      <c r="N1008" s="36">
        <v>1239.2280000000001</v>
      </c>
      <c r="O1008" s="36">
        <v>698.52800000000002</v>
      </c>
      <c r="P1008" s="36">
        <v>210.68799999999999</v>
      </c>
    </row>
    <row r="1009" spans="1:16" x14ac:dyDescent="0.25">
      <c r="A1009" s="27">
        <v>2022</v>
      </c>
      <c r="B1009" s="27">
        <v>713162</v>
      </c>
      <c r="C1009" s="35" t="s">
        <v>20</v>
      </c>
      <c r="D1009" s="27" t="s">
        <v>1</v>
      </c>
      <c r="E1009" s="36">
        <v>431.952</v>
      </c>
      <c r="F1009" s="36">
        <v>473.45600000000002</v>
      </c>
      <c r="G1009" s="36">
        <v>1919.7760000000001</v>
      </c>
      <c r="H1009" s="36">
        <v>2569.2640000000001</v>
      </c>
      <c r="I1009" s="36">
        <v>4685.7920000000004</v>
      </c>
      <c r="J1009" s="36">
        <v>1852.384</v>
      </c>
      <c r="K1009" s="36">
        <v>15.984</v>
      </c>
      <c r="L1009" s="36">
        <v>7720.64</v>
      </c>
      <c r="M1009" s="36">
        <v>1260.6079999999999</v>
      </c>
      <c r="N1009" s="36">
        <v>3226.5279999999998</v>
      </c>
      <c r="O1009" s="36">
        <v>1622.1279999999999</v>
      </c>
      <c r="P1009" s="36">
        <v>574.28800000000001</v>
      </c>
    </row>
    <row r="1010" spans="1:16" x14ac:dyDescent="0.25">
      <c r="A1010" s="27">
        <v>2022</v>
      </c>
      <c r="B1010" s="27">
        <v>714082</v>
      </c>
      <c r="C1010" s="35" t="s">
        <v>22</v>
      </c>
      <c r="D1010" s="27" t="s">
        <v>2</v>
      </c>
      <c r="E1010" s="36">
        <v>0</v>
      </c>
      <c r="F1010" s="36">
        <v>13.368</v>
      </c>
      <c r="G1010" s="36">
        <v>0</v>
      </c>
      <c r="H1010" s="36">
        <v>0</v>
      </c>
      <c r="I1010" s="36">
        <v>105.968</v>
      </c>
      <c r="J1010" s="36">
        <v>0</v>
      </c>
      <c r="K1010" s="36">
        <v>101.968</v>
      </c>
      <c r="L1010" s="36">
        <v>65.152000000000001</v>
      </c>
      <c r="M1010" s="36">
        <v>1649.3679999999999</v>
      </c>
      <c r="N1010" s="36">
        <v>0</v>
      </c>
      <c r="O1010" s="36">
        <v>101.968</v>
      </c>
      <c r="P1010" s="36">
        <v>668.17600000000004</v>
      </c>
    </row>
    <row r="1011" spans="1:16" x14ac:dyDescent="0.25">
      <c r="A1011" s="27">
        <v>2022</v>
      </c>
      <c r="B1011" s="27">
        <v>714082</v>
      </c>
      <c r="C1011" s="35" t="s">
        <v>22</v>
      </c>
      <c r="D1011" s="27" t="s">
        <v>4</v>
      </c>
      <c r="E1011" s="36">
        <v>0</v>
      </c>
      <c r="F1011" s="36">
        <v>-50.832000000000001</v>
      </c>
      <c r="G1011" s="36">
        <v>0</v>
      </c>
      <c r="H1011" s="36">
        <v>0</v>
      </c>
      <c r="I1011" s="36">
        <v>39.567999999999998</v>
      </c>
      <c r="J1011" s="36">
        <v>0</v>
      </c>
      <c r="K1011" s="36">
        <v>37.768000000000001</v>
      </c>
      <c r="L1011" s="36">
        <v>-63.247999999999998</v>
      </c>
      <c r="M1011" s="36">
        <v>1565.3679999999999</v>
      </c>
      <c r="N1011" s="36">
        <v>0</v>
      </c>
      <c r="O1011" s="36">
        <v>37.768000000000001</v>
      </c>
      <c r="P1011" s="36">
        <v>537.57600000000002</v>
      </c>
    </row>
    <row r="1012" spans="1:16" x14ac:dyDescent="0.25">
      <c r="A1012" s="27">
        <v>2022</v>
      </c>
      <c r="B1012" s="27">
        <v>714082</v>
      </c>
      <c r="C1012" s="35" t="s">
        <v>22</v>
      </c>
      <c r="D1012" s="27" t="s">
        <v>1</v>
      </c>
      <c r="E1012" s="36">
        <v>0</v>
      </c>
      <c r="F1012" s="36">
        <v>28.768000000000001</v>
      </c>
      <c r="G1012" s="36">
        <v>0</v>
      </c>
      <c r="H1012" s="36">
        <v>0</v>
      </c>
      <c r="I1012" s="36">
        <v>287.96800000000002</v>
      </c>
      <c r="J1012" s="36">
        <v>0</v>
      </c>
      <c r="K1012" s="36">
        <v>287.96800000000002</v>
      </c>
      <c r="L1012" s="36">
        <v>143.952</v>
      </c>
      <c r="M1012" s="36">
        <v>5599.1679999999997</v>
      </c>
      <c r="N1012" s="36">
        <v>0</v>
      </c>
      <c r="O1012" s="36">
        <v>255.96799999999999</v>
      </c>
      <c r="P1012" s="36">
        <v>1510.1759999999999</v>
      </c>
    </row>
    <row r="1013" spans="1:16" x14ac:dyDescent="0.25">
      <c r="A1013" s="27">
        <v>2022</v>
      </c>
      <c r="B1013" s="27">
        <v>716851</v>
      </c>
      <c r="C1013" s="35" t="s">
        <v>22</v>
      </c>
      <c r="D1013" s="27" t="s">
        <v>4</v>
      </c>
      <c r="E1013" s="36">
        <v>-212.62</v>
      </c>
      <c r="F1013" s="36">
        <v>440.4</v>
      </c>
      <c r="G1013" s="36">
        <v>191.6</v>
      </c>
      <c r="H1013" s="36">
        <v>-235.16</v>
      </c>
      <c r="I1013" s="36">
        <v>125.56</v>
      </c>
      <c r="J1013" s="36">
        <v>156.28</v>
      </c>
      <c r="K1013" s="36">
        <v>153.379999999999</v>
      </c>
      <c r="L1013" s="36">
        <v>415.099999999999</v>
      </c>
      <c r="M1013" s="36">
        <v>-193.24</v>
      </c>
      <c r="N1013" s="36">
        <v>17.600000000000001</v>
      </c>
      <c r="O1013" s="36">
        <v>-271.62</v>
      </c>
      <c r="P1013" s="36">
        <v>-272.60000000000002</v>
      </c>
    </row>
    <row r="1014" spans="1:16" x14ac:dyDescent="0.25">
      <c r="A1014" s="27">
        <v>2022</v>
      </c>
      <c r="B1014" s="27">
        <v>716851</v>
      </c>
      <c r="C1014" s="35" t="s">
        <v>22</v>
      </c>
      <c r="D1014" s="27" t="s">
        <v>2</v>
      </c>
      <c r="E1014" s="36">
        <v>112.78</v>
      </c>
      <c r="F1014" s="36">
        <v>847.6</v>
      </c>
      <c r="G1014" s="36">
        <v>583.4</v>
      </c>
      <c r="H1014" s="36">
        <v>88.04</v>
      </c>
      <c r="I1014" s="36">
        <v>519.55999999999995</v>
      </c>
      <c r="J1014" s="36">
        <v>698.48</v>
      </c>
      <c r="K1014" s="36">
        <v>369.07999999999902</v>
      </c>
      <c r="L1014" s="36">
        <v>957.29999999999905</v>
      </c>
      <c r="M1014" s="36">
        <v>70.16</v>
      </c>
      <c r="N1014" s="36">
        <v>411.6</v>
      </c>
      <c r="O1014" s="36">
        <v>115.78</v>
      </c>
      <c r="P1014" s="36">
        <v>117</v>
      </c>
    </row>
    <row r="1015" spans="1:16" x14ac:dyDescent="0.25">
      <c r="A1015" s="27">
        <v>2022</v>
      </c>
      <c r="B1015" s="27">
        <v>716851</v>
      </c>
      <c r="C1015" s="35" t="s">
        <v>22</v>
      </c>
      <c r="D1015" s="27" t="s">
        <v>1</v>
      </c>
      <c r="E1015" s="36">
        <v>676.68</v>
      </c>
      <c r="F1015" s="36">
        <v>5085.6000000000004</v>
      </c>
      <c r="G1015" s="36">
        <v>3500.4</v>
      </c>
      <c r="H1015" s="36">
        <v>528.24</v>
      </c>
      <c r="I1015" s="36">
        <v>3117.36</v>
      </c>
      <c r="J1015" s="36">
        <v>4190.88</v>
      </c>
      <c r="K1015" s="36">
        <v>2214.48</v>
      </c>
      <c r="L1015" s="36">
        <v>5743.8</v>
      </c>
      <c r="M1015" s="36">
        <v>420.96</v>
      </c>
      <c r="N1015" s="36">
        <v>2469.6</v>
      </c>
      <c r="O1015" s="36">
        <v>694.68</v>
      </c>
      <c r="P1015" s="36">
        <v>702</v>
      </c>
    </row>
    <row r="1016" spans="1:16" x14ac:dyDescent="0.25">
      <c r="A1016" s="27">
        <v>2022</v>
      </c>
      <c r="B1016" s="27">
        <v>725619</v>
      </c>
      <c r="C1016" s="35" t="s">
        <v>21</v>
      </c>
      <c r="D1016" s="27" t="s">
        <v>2</v>
      </c>
      <c r="E1016" s="36">
        <v>0</v>
      </c>
      <c r="F1016" s="36">
        <v>0</v>
      </c>
      <c r="G1016" s="36">
        <v>0</v>
      </c>
      <c r="H1016" s="36">
        <v>0</v>
      </c>
      <c r="I1016" s="36">
        <v>0</v>
      </c>
      <c r="J1016" s="36">
        <v>0</v>
      </c>
      <c r="K1016" s="36">
        <v>0</v>
      </c>
      <c r="L1016" s="36">
        <v>0</v>
      </c>
      <c r="M1016" s="36">
        <v>0</v>
      </c>
      <c r="N1016" s="36">
        <v>762.50919999999996</v>
      </c>
      <c r="O1016" s="36">
        <v>862.65359999999998</v>
      </c>
      <c r="P1016" s="36">
        <v>1545.0927999999999</v>
      </c>
    </row>
    <row r="1017" spans="1:16" x14ac:dyDescent="0.25">
      <c r="A1017" s="27">
        <v>2022</v>
      </c>
      <c r="B1017" s="27">
        <v>725619</v>
      </c>
      <c r="C1017" s="35" t="s">
        <v>21</v>
      </c>
      <c r="D1017" s="27" t="s">
        <v>4</v>
      </c>
      <c r="E1017" s="36">
        <v>0</v>
      </c>
      <c r="F1017" s="36">
        <v>0</v>
      </c>
      <c r="G1017" s="36">
        <v>0</v>
      </c>
      <c r="H1017" s="36">
        <v>0</v>
      </c>
      <c r="I1017" s="36">
        <v>0</v>
      </c>
      <c r="J1017" s="36">
        <v>0</v>
      </c>
      <c r="K1017" s="36">
        <v>0</v>
      </c>
      <c r="L1017" s="36">
        <v>0</v>
      </c>
      <c r="M1017" s="36">
        <v>0</v>
      </c>
      <c r="N1017" s="36">
        <v>262.509199999999</v>
      </c>
      <c r="O1017" s="36">
        <v>250.65360000000001</v>
      </c>
      <c r="P1017" s="36">
        <v>838.09280000000001</v>
      </c>
    </row>
    <row r="1018" spans="1:16" x14ac:dyDescent="0.25">
      <c r="A1018" s="27">
        <v>2022</v>
      </c>
      <c r="B1018" s="27">
        <v>725619</v>
      </c>
      <c r="C1018" s="35" t="s">
        <v>21</v>
      </c>
      <c r="D1018" s="27" t="s">
        <v>1</v>
      </c>
      <c r="E1018" s="36">
        <v>0</v>
      </c>
      <c r="F1018" s="36">
        <v>0</v>
      </c>
      <c r="G1018" s="36">
        <v>0</v>
      </c>
      <c r="H1018" s="36">
        <v>0</v>
      </c>
      <c r="I1018" s="36">
        <v>0</v>
      </c>
      <c r="J1018" s="36">
        <v>0</v>
      </c>
      <c r="K1018" s="36">
        <v>0</v>
      </c>
      <c r="L1018" s="36">
        <v>0</v>
      </c>
      <c r="M1018" s="36">
        <v>0</v>
      </c>
      <c r="N1018" s="36">
        <v>6281.0092000000004</v>
      </c>
      <c r="O1018" s="36">
        <v>5960.8536000000004</v>
      </c>
      <c r="P1018" s="36">
        <v>9362.8927999999996</v>
      </c>
    </row>
    <row r="1019" spans="1:16" x14ac:dyDescent="0.25">
      <c r="A1019" s="27">
        <v>2022</v>
      </c>
      <c r="B1019" s="27">
        <v>726602</v>
      </c>
      <c r="C1019" s="35" t="s">
        <v>21</v>
      </c>
      <c r="D1019" s="27" t="s">
        <v>4</v>
      </c>
      <c r="E1019" s="36">
        <v>452.62240000000003</v>
      </c>
      <c r="F1019" s="36">
        <v>149.74760000000001</v>
      </c>
      <c r="G1019" s="36">
        <v>-70.829599999999999</v>
      </c>
      <c r="H1019" s="36">
        <v>10.1556</v>
      </c>
      <c r="I1019" s="36">
        <v>410.75799999999998</v>
      </c>
      <c r="J1019" s="36">
        <v>-75.044399999999996</v>
      </c>
      <c r="K1019" s="36">
        <v>588.88919999999996</v>
      </c>
      <c r="L1019" s="36">
        <v>0</v>
      </c>
      <c r="M1019" s="36">
        <v>73.992800000000003</v>
      </c>
      <c r="N1019" s="36">
        <v>-5.92320000000002</v>
      </c>
      <c r="O1019" s="36">
        <v>-11.0444</v>
      </c>
      <c r="P1019" s="36">
        <v>-61.119199999999999</v>
      </c>
    </row>
    <row r="1020" spans="1:16" x14ac:dyDescent="0.25">
      <c r="A1020" s="27">
        <v>2022</v>
      </c>
      <c r="B1020" s="27">
        <v>726602</v>
      </c>
      <c r="C1020" s="35" t="s">
        <v>21</v>
      </c>
      <c r="D1020" s="27" t="s">
        <v>2</v>
      </c>
      <c r="E1020" s="36">
        <v>512.62239999999997</v>
      </c>
      <c r="F1020" s="36">
        <v>503.74759999999998</v>
      </c>
      <c r="G1020" s="36">
        <v>45.170400000000001</v>
      </c>
      <c r="H1020" s="36">
        <v>128.15559999999999</v>
      </c>
      <c r="I1020" s="36">
        <v>586.75800000000004</v>
      </c>
      <c r="J1020" s="36">
        <v>98.955600000000004</v>
      </c>
      <c r="K1020" s="36">
        <v>648.88919999999996</v>
      </c>
      <c r="L1020" s="36">
        <v>0</v>
      </c>
      <c r="M1020" s="36">
        <v>193.99279999999999</v>
      </c>
      <c r="N1020" s="36">
        <v>348.07679999999999</v>
      </c>
      <c r="O1020" s="36">
        <v>48.955599999999997</v>
      </c>
      <c r="P1020" s="36">
        <v>56.880800000000001</v>
      </c>
    </row>
    <row r="1021" spans="1:16" x14ac:dyDescent="0.25">
      <c r="A1021" s="27">
        <v>2022</v>
      </c>
      <c r="B1021" s="27">
        <v>726602</v>
      </c>
      <c r="C1021" s="35" t="s">
        <v>21</v>
      </c>
      <c r="D1021" s="27" t="s">
        <v>1</v>
      </c>
      <c r="E1021" s="36">
        <v>1272.6224</v>
      </c>
      <c r="F1021" s="36">
        <v>1328.8476000000001</v>
      </c>
      <c r="G1021" s="36">
        <v>133.1704</v>
      </c>
      <c r="H1021" s="36">
        <v>355.15559999999999</v>
      </c>
      <c r="I1021" s="36">
        <v>1629.258</v>
      </c>
      <c r="J1021" s="36">
        <v>295.9556</v>
      </c>
      <c r="K1021" s="36">
        <v>1908.8892000000001</v>
      </c>
      <c r="L1021" s="36">
        <v>0</v>
      </c>
      <c r="M1021" s="36">
        <v>650.99279999999999</v>
      </c>
      <c r="N1021" s="36">
        <v>970.3768</v>
      </c>
      <c r="O1021" s="36">
        <v>147.9556</v>
      </c>
      <c r="P1021" s="36">
        <v>174.58080000000001</v>
      </c>
    </row>
    <row r="1022" spans="1:16" x14ac:dyDescent="0.25">
      <c r="A1022" s="27">
        <v>2022</v>
      </c>
      <c r="B1022" s="27">
        <v>727745</v>
      </c>
      <c r="C1022" s="35" t="s">
        <v>23</v>
      </c>
      <c r="D1022" s="27" t="s">
        <v>4</v>
      </c>
      <c r="E1022" s="36">
        <v>156.4</v>
      </c>
      <c r="F1022" s="36">
        <v>607.52</v>
      </c>
      <c r="G1022" s="36">
        <v>348.78</v>
      </c>
      <c r="H1022" s="36">
        <v>0</v>
      </c>
      <c r="I1022" s="36">
        <v>-60.3</v>
      </c>
      <c r="J1022" s="36">
        <v>234.06</v>
      </c>
      <c r="K1022" s="36">
        <v>48.68</v>
      </c>
      <c r="L1022" s="36">
        <v>0</v>
      </c>
      <c r="M1022" s="36">
        <v>385.96</v>
      </c>
      <c r="N1022" s="36">
        <v>304.56</v>
      </c>
      <c r="O1022" s="36">
        <v>0</v>
      </c>
      <c r="P1022" s="36">
        <v>104.04</v>
      </c>
    </row>
    <row r="1023" spans="1:16" x14ac:dyDescent="0.25">
      <c r="A1023" s="27">
        <v>2022</v>
      </c>
      <c r="B1023" s="27">
        <v>727745</v>
      </c>
      <c r="C1023" s="35" t="s">
        <v>23</v>
      </c>
      <c r="D1023" s="27" t="s">
        <v>2</v>
      </c>
      <c r="E1023" s="36">
        <v>231.4</v>
      </c>
      <c r="F1023" s="36">
        <v>767.52</v>
      </c>
      <c r="G1023" s="36">
        <v>525.04</v>
      </c>
      <c r="H1023" s="36">
        <v>0</v>
      </c>
      <c r="I1023" s="36">
        <v>12.2</v>
      </c>
      <c r="J1023" s="36">
        <v>394.06</v>
      </c>
      <c r="K1023" s="36">
        <v>299.95999999999998</v>
      </c>
      <c r="L1023" s="36">
        <v>0</v>
      </c>
      <c r="M1023" s="36">
        <v>618.46</v>
      </c>
      <c r="N1023" s="36">
        <v>402.08</v>
      </c>
      <c r="O1023" s="36">
        <v>0</v>
      </c>
      <c r="P1023" s="36">
        <v>356.56</v>
      </c>
    </row>
    <row r="1024" spans="1:16" x14ac:dyDescent="0.25">
      <c r="A1024" s="27">
        <v>2022</v>
      </c>
      <c r="B1024" s="27">
        <v>727745</v>
      </c>
      <c r="C1024" s="35" t="s">
        <v>23</v>
      </c>
      <c r="D1024" s="27" t="s">
        <v>1</v>
      </c>
      <c r="E1024" s="36">
        <v>1388.4</v>
      </c>
      <c r="F1024" s="36">
        <v>4605.12</v>
      </c>
      <c r="G1024" s="36">
        <v>3150.24</v>
      </c>
      <c r="H1024" s="36">
        <v>0</v>
      </c>
      <c r="I1024" s="36">
        <v>73.2</v>
      </c>
      <c r="J1024" s="36">
        <v>2364.36</v>
      </c>
      <c r="K1024" s="36">
        <v>1799.76</v>
      </c>
      <c r="L1024" s="36">
        <v>0</v>
      </c>
      <c r="M1024" s="36">
        <v>3710.76</v>
      </c>
      <c r="N1024" s="36">
        <v>2412.48</v>
      </c>
      <c r="O1024" s="36">
        <v>0</v>
      </c>
      <c r="P1024" s="36">
        <v>2139.36</v>
      </c>
    </row>
    <row r="1025" spans="1:16" x14ac:dyDescent="0.25">
      <c r="A1025" s="27">
        <v>2022</v>
      </c>
      <c r="B1025" s="27">
        <v>728140</v>
      </c>
      <c r="C1025" s="35" t="s">
        <v>22</v>
      </c>
      <c r="D1025" s="27" t="s">
        <v>4</v>
      </c>
      <c r="E1025" s="36">
        <v>45.212000000000003</v>
      </c>
      <c r="F1025" s="36">
        <v>516.96400000000006</v>
      </c>
      <c r="G1025" s="36">
        <v>1455.184</v>
      </c>
      <c r="H1025" s="36">
        <v>1268.5039999999999</v>
      </c>
      <c r="I1025" s="36">
        <v>-58.78</v>
      </c>
      <c r="J1025" s="36">
        <v>500.392</v>
      </c>
      <c r="K1025" s="36">
        <v>62.508000000000003</v>
      </c>
      <c r="L1025" s="36">
        <v>0</v>
      </c>
      <c r="M1025" s="36">
        <v>512.19200000000001</v>
      </c>
      <c r="N1025" s="36">
        <v>559.36</v>
      </c>
      <c r="O1025" s="36">
        <v>0</v>
      </c>
      <c r="P1025" s="36">
        <v>113.12</v>
      </c>
    </row>
    <row r="1026" spans="1:16" x14ac:dyDescent="0.25">
      <c r="A1026" s="27">
        <v>2022</v>
      </c>
      <c r="B1026" s="27">
        <v>728140</v>
      </c>
      <c r="C1026" s="35" t="s">
        <v>22</v>
      </c>
      <c r="D1026" s="27" t="s">
        <v>2</v>
      </c>
      <c r="E1026" s="36">
        <v>242.21199999999999</v>
      </c>
      <c r="F1026" s="36">
        <v>583.36400000000003</v>
      </c>
      <c r="G1026" s="36">
        <v>1606.684</v>
      </c>
      <c r="H1026" s="36">
        <v>1420.0039999999999</v>
      </c>
      <c r="I1026" s="36">
        <v>74.02</v>
      </c>
      <c r="J1026" s="36">
        <v>628.79200000000003</v>
      </c>
      <c r="K1026" s="36">
        <v>128.90799999999999</v>
      </c>
      <c r="L1026" s="36">
        <v>0</v>
      </c>
      <c r="M1026" s="36">
        <v>642.79200000000003</v>
      </c>
      <c r="N1026" s="36">
        <v>692.16</v>
      </c>
      <c r="O1026" s="36">
        <v>0</v>
      </c>
      <c r="P1026" s="36">
        <v>245.92</v>
      </c>
    </row>
    <row r="1027" spans="1:16" x14ac:dyDescent="0.25">
      <c r="A1027" s="27">
        <v>2022</v>
      </c>
      <c r="B1027" s="27">
        <v>728140</v>
      </c>
      <c r="C1027" s="35" t="s">
        <v>22</v>
      </c>
      <c r="D1027" s="27" t="s">
        <v>1</v>
      </c>
      <c r="E1027" s="36">
        <v>732.51199999999994</v>
      </c>
      <c r="F1027" s="36">
        <v>1260.4639999999999</v>
      </c>
      <c r="G1027" s="36">
        <v>5568.7839999999997</v>
      </c>
      <c r="H1027" s="36">
        <v>4380.3040000000001</v>
      </c>
      <c r="I1027" s="36">
        <v>175.92</v>
      </c>
      <c r="J1027" s="36">
        <v>1519.7919999999999</v>
      </c>
      <c r="K1027" s="36">
        <v>287.80799999999999</v>
      </c>
      <c r="L1027" s="36">
        <v>0</v>
      </c>
      <c r="M1027" s="36">
        <v>1567.7919999999999</v>
      </c>
      <c r="N1027" s="36">
        <v>1548.56</v>
      </c>
      <c r="O1027" s="36">
        <v>0</v>
      </c>
      <c r="P1027" s="36">
        <v>655.92</v>
      </c>
    </row>
    <row r="1028" spans="1:16" x14ac:dyDescent="0.25">
      <c r="A1028" s="27">
        <v>2022</v>
      </c>
      <c r="B1028" s="27">
        <v>729882</v>
      </c>
      <c r="C1028" s="35" t="s">
        <v>20</v>
      </c>
      <c r="D1028" s="27" t="s">
        <v>4</v>
      </c>
      <c r="E1028" s="36">
        <v>3306.6415999999999</v>
      </c>
      <c r="F1028" s="36">
        <v>357.64800000000002</v>
      </c>
      <c r="G1028" s="36">
        <v>1862.1959999999999</v>
      </c>
      <c r="H1028" s="36">
        <v>1135.0264</v>
      </c>
      <c r="I1028" s="36">
        <v>2083.9328</v>
      </c>
      <c r="J1028" s="36">
        <v>2442.6504</v>
      </c>
      <c r="K1028" s="36">
        <v>3266.7168000000001</v>
      </c>
      <c r="L1028" s="36">
        <v>1329.6207999999999</v>
      </c>
      <c r="M1028" s="36">
        <v>833.92239999999697</v>
      </c>
      <c r="N1028" s="36">
        <v>3609.1</v>
      </c>
      <c r="O1028" s="36">
        <v>1465.4848</v>
      </c>
      <c r="P1028" s="36">
        <v>1325.2144000000001</v>
      </c>
    </row>
    <row r="1029" spans="1:16" x14ac:dyDescent="0.25">
      <c r="A1029" s="27">
        <v>2022</v>
      </c>
      <c r="B1029" s="27">
        <v>729882</v>
      </c>
      <c r="C1029" s="35" t="s">
        <v>20</v>
      </c>
      <c r="D1029" s="27" t="s">
        <v>2</v>
      </c>
      <c r="E1029" s="36">
        <v>4221.0415999999996</v>
      </c>
      <c r="F1029" s="36">
        <v>723.647999999999</v>
      </c>
      <c r="G1029" s="36">
        <v>2549.7959999999998</v>
      </c>
      <c r="H1029" s="36">
        <v>1522.6264000000001</v>
      </c>
      <c r="I1029" s="36">
        <v>2827.9328</v>
      </c>
      <c r="J1029" s="36">
        <v>3057.0504000000001</v>
      </c>
      <c r="K1029" s="36">
        <v>3793.5167999999999</v>
      </c>
      <c r="L1029" s="36">
        <v>1851.6207999999999</v>
      </c>
      <c r="M1029" s="36">
        <v>1430.3224</v>
      </c>
      <c r="N1029" s="36">
        <v>4147.8999999999996</v>
      </c>
      <c r="O1029" s="36">
        <v>1857.8848</v>
      </c>
      <c r="P1029" s="36">
        <v>1925.2144000000001</v>
      </c>
    </row>
    <row r="1030" spans="1:16" x14ac:dyDescent="0.25">
      <c r="A1030" s="27">
        <v>2022</v>
      </c>
      <c r="B1030" s="27">
        <v>729882</v>
      </c>
      <c r="C1030" s="35" t="s">
        <v>20</v>
      </c>
      <c r="D1030" s="27" t="s">
        <v>1</v>
      </c>
      <c r="E1030" s="36">
        <v>15471.4416</v>
      </c>
      <c r="F1030" s="36">
        <v>2754.748</v>
      </c>
      <c r="G1030" s="36">
        <v>11478.196</v>
      </c>
      <c r="H1030" s="36">
        <v>5678.3263999999999</v>
      </c>
      <c r="I1030" s="36">
        <v>12178.4328</v>
      </c>
      <c r="J1030" s="36">
        <v>12476.1504</v>
      </c>
      <c r="K1030" s="36">
        <v>12748.816800000001</v>
      </c>
      <c r="L1030" s="36">
        <v>8436.1208000000006</v>
      </c>
      <c r="M1030" s="36">
        <v>7697.7223999999997</v>
      </c>
      <c r="N1030" s="36">
        <v>13302.5</v>
      </c>
      <c r="O1030" s="36">
        <v>7546.8847999999998</v>
      </c>
      <c r="P1030" s="36">
        <v>8127.4143999999997</v>
      </c>
    </row>
    <row r="1031" spans="1:16" x14ac:dyDescent="0.25">
      <c r="A1031" s="27">
        <v>2022</v>
      </c>
      <c r="B1031" s="27">
        <v>731519</v>
      </c>
      <c r="C1031" s="35" t="s">
        <v>19</v>
      </c>
      <c r="D1031" s="27" t="s">
        <v>4</v>
      </c>
      <c r="E1031" s="36">
        <v>-26.748000000000001</v>
      </c>
      <c r="F1031" s="36">
        <v>194.876</v>
      </c>
      <c r="G1031" s="36">
        <v>926.08399999999995</v>
      </c>
      <c r="H1031" s="36">
        <v>472.42399999999998</v>
      </c>
      <c r="I1031" s="36">
        <v>41.344000000000001</v>
      </c>
      <c r="J1031" s="36">
        <v>0</v>
      </c>
      <c r="K1031" s="36">
        <v>448.99200000000002</v>
      </c>
      <c r="L1031" s="36">
        <v>17.568000000000001</v>
      </c>
      <c r="M1031" s="36">
        <v>-30.431999999999999</v>
      </c>
      <c r="N1031" s="36">
        <v>34.612000000000002</v>
      </c>
      <c r="O1031" s="36">
        <v>33.567999999999998</v>
      </c>
      <c r="P1031" s="36">
        <v>-53.44</v>
      </c>
    </row>
    <row r="1032" spans="1:16" x14ac:dyDescent="0.25">
      <c r="A1032" s="27">
        <v>2022</v>
      </c>
      <c r="B1032" s="27">
        <v>731519</v>
      </c>
      <c r="C1032" s="35" t="s">
        <v>19</v>
      </c>
      <c r="D1032" s="27" t="s">
        <v>2</v>
      </c>
      <c r="E1032" s="36">
        <v>107.852</v>
      </c>
      <c r="F1032" s="36">
        <v>397.87599999999998</v>
      </c>
      <c r="G1032" s="36">
        <v>1263.684</v>
      </c>
      <c r="H1032" s="36">
        <v>604.82399999999996</v>
      </c>
      <c r="I1032" s="36">
        <v>312.74400000000003</v>
      </c>
      <c r="J1032" s="36">
        <v>0</v>
      </c>
      <c r="K1032" s="36">
        <v>649.79200000000003</v>
      </c>
      <c r="L1032" s="36">
        <v>85.968000000000004</v>
      </c>
      <c r="M1032" s="36">
        <v>101.968</v>
      </c>
      <c r="N1032" s="36">
        <v>374.41199999999998</v>
      </c>
      <c r="O1032" s="36">
        <v>101.968</v>
      </c>
      <c r="P1032" s="36">
        <v>215.76</v>
      </c>
    </row>
    <row r="1033" spans="1:16" x14ac:dyDescent="0.25">
      <c r="A1033" s="27">
        <v>2022</v>
      </c>
      <c r="B1033" s="27">
        <v>731519</v>
      </c>
      <c r="C1033" s="35" t="s">
        <v>19</v>
      </c>
      <c r="D1033" s="27" t="s">
        <v>1</v>
      </c>
      <c r="E1033" s="36">
        <v>251.15199999999999</v>
      </c>
      <c r="F1033" s="36">
        <v>2031.7760000000001</v>
      </c>
      <c r="G1033" s="36">
        <v>3343.5839999999998</v>
      </c>
      <c r="H1033" s="36">
        <v>1583.8240000000001</v>
      </c>
      <c r="I1033" s="36">
        <v>943.74400000000003</v>
      </c>
      <c r="J1033" s="36">
        <v>0</v>
      </c>
      <c r="K1033" s="36">
        <v>1583.7919999999999</v>
      </c>
      <c r="L1033" s="36">
        <v>271.96800000000002</v>
      </c>
      <c r="M1033" s="36">
        <v>239.96799999999999</v>
      </c>
      <c r="N1033" s="36">
        <v>1004.5119999999999</v>
      </c>
      <c r="O1033" s="36">
        <v>223.96799999999999</v>
      </c>
      <c r="P1033" s="36">
        <v>559.76</v>
      </c>
    </row>
    <row r="1034" spans="1:16" x14ac:dyDescent="0.25">
      <c r="A1034" s="27">
        <v>2022</v>
      </c>
      <c r="B1034" s="27">
        <v>733583</v>
      </c>
      <c r="C1034" s="35" t="s">
        <v>21</v>
      </c>
      <c r="D1034" s="27" t="s">
        <v>4</v>
      </c>
      <c r="E1034" s="36">
        <v>1235.3720000000001</v>
      </c>
      <c r="F1034" s="36">
        <v>1066.8599999999999</v>
      </c>
      <c r="G1034" s="36">
        <v>-92.364000000000004</v>
      </c>
      <c r="H1034" s="36">
        <v>-90.111999999999995</v>
      </c>
      <c r="I1034" s="36">
        <v>379.476</v>
      </c>
      <c r="J1034" s="36">
        <v>-17.015999999999998</v>
      </c>
      <c r="K1034" s="36">
        <v>264.79199999999997</v>
      </c>
      <c r="L1034" s="36">
        <v>-28.047999999999998</v>
      </c>
      <c r="M1034" s="36">
        <v>635.55999999999995</v>
      </c>
      <c r="N1034" s="36">
        <v>-120.38</v>
      </c>
      <c r="O1034" s="36">
        <v>-7.0160000000000098</v>
      </c>
      <c r="P1034" s="36">
        <v>-130.696</v>
      </c>
    </row>
    <row r="1035" spans="1:16" x14ac:dyDescent="0.25">
      <c r="A1035" s="27">
        <v>2022</v>
      </c>
      <c r="B1035" s="27">
        <v>733583</v>
      </c>
      <c r="C1035" s="35" t="s">
        <v>21</v>
      </c>
      <c r="D1035" s="27" t="s">
        <v>2</v>
      </c>
      <c r="E1035" s="36">
        <v>1503.3720000000001</v>
      </c>
      <c r="F1035" s="36">
        <v>1316.86</v>
      </c>
      <c r="G1035" s="36">
        <v>139.636</v>
      </c>
      <c r="H1035" s="36">
        <v>315.88799999999998</v>
      </c>
      <c r="I1035" s="36">
        <v>669.476</v>
      </c>
      <c r="J1035" s="36">
        <v>40.984000000000002</v>
      </c>
      <c r="K1035" s="36">
        <v>496.79199999999997</v>
      </c>
      <c r="L1035" s="36">
        <v>145.952</v>
      </c>
      <c r="M1035" s="36">
        <v>885.56</v>
      </c>
      <c r="N1035" s="36">
        <v>169.62</v>
      </c>
      <c r="O1035" s="36">
        <v>50.984000000000002</v>
      </c>
      <c r="P1035" s="36">
        <v>217.304</v>
      </c>
    </row>
    <row r="1036" spans="1:16" x14ac:dyDescent="0.25">
      <c r="A1036" s="27">
        <v>2022</v>
      </c>
      <c r="B1036" s="27">
        <v>733583</v>
      </c>
      <c r="C1036" s="35" t="s">
        <v>21</v>
      </c>
      <c r="D1036" s="27" t="s">
        <v>1</v>
      </c>
      <c r="E1036" s="36">
        <v>4810.2719999999999</v>
      </c>
      <c r="F1036" s="36">
        <v>3488.96</v>
      </c>
      <c r="G1036" s="36">
        <v>444.73599999999999</v>
      </c>
      <c r="H1036" s="36">
        <v>783.88800000000003</v>
      </c>
      <c r="I1036" s="36">
        <v>1500.576</v>
      </c>
      <c r="J1036" s="36">
        <v>159.98400000000001</v>
      </c>
      <c r="K1036" s="36">
        <v>1823.7919999999999</v>
      </c>
      <c r="L1036" s="36">
        <v>399.952</v>
      </c>
      <c r="M1036" s="36">
        <v>2228.16</v>
      </c>
      <c r="N1036" s="36">
        <v>412.72</v>
      </c>
      <c r="O1036" s="36">
        <v>111.98399999999999</v>
      </c>
      <c r="P1036" s="36">
        <v>494.30399999999997</v>
      </c>
    </row>
    <row r="1037" spans="1:16" x14ac:dyDescent="0.25">
      <c r="A1037" s="27">
        <v>2022</v>
      </c>
      <c r="B1037" s="27">
        <v>734173</v>
      </c>
      <c r="C1037" s="35" t="s">
        <v>21</v>
      </c>
      <c r="D1037" s="27" t="s">
        <v>4</v>
      </c>
      <c r="E1037" s="36">
        <v>1154.8864000000001</v>
      </c>
      <c r="F1037" s="36">
        <v>1092.2919999999999</v>
      </c>
      <c r="G1037" s="36">
        <v>783.20639999999901</v>
      </c>
      <c r="H1037" s="36">
        <v>-249.31440000000001</v>
      </c>
      <c r="I1037" s="36">
        <v>848.28399999999999</v>
      </c>
      <c r="J1037" s="36">
        <v>399.21839999999901</v>
      </c>
      <c r="K1037" s="36">
        <v>-224.07599999999999</v>
      </c>
      <c r="L1037" s="36">
        <v>1027.9176</v>
      </c>
      <c r="M1037" s="36">
        <v>14.0471999999996</v>
      </c>
      <c r="N1037" s="36">
        <v>1082.0848000000001</v>
      </c>
      <c r="O1037" s="36">
        <v>-135.86799999999999</v>
      </c>
      <c r="P1037" s="36">
        <v>131.20480000000001</v>
      </c>
    </row>
    <row r="1038" spans="1:16" x14ac:dyDescent="0.25">
      <c r="A1038" s="27">
        <v>2022</v>
      </c>
      <c r="B1038" s="27">
        <v>734173</v>
      </c>
      <c r="C1038" s="35" t="s">
        <v>20</v>
      </c>
      <c r="D1038" s="27" t="s">
        <v>4</v>
      </c>
      <c r="E1038" s="36">
        <v>1184.5696</v>
      </c>
      <c r="F1038" s="36">
        <v>1427.0088000000001</v>
      </c>
      <c r="G1038" s="36">
        <v>574.209599999999</v>
      </c>
      <c r="H1038" s="36">
        <v>619.319199999999</v>
      </c>
      <c r="I1038" s="36">
        <v>615.72719999999902</v>
      </c>
      <c r="J1038" s="36">
        <v>508.70159999999902</v>
      </c>
      <c r="K1038" s="36">
        <v>929.48959999999795</v>
      </c>
      <c r="L1038" s="36">
        <v>1004.1168</v>
      </c>
      <c r="M1038" s="36">
        <v>429.72239999999999</v>
      </c>
      <c r="N1038" s="36">
        <v>1099.2095999999999</v>
      </c>
      <c r="O1038" s="36">
        <v>1398.0111999999999</v>
      </c>
      <c r="P1038" s="36">
        <v>420.03599999999801</v>
      </c>
    </row>
    <row r="1039" spans="1:16" x14ac:dyDescent="0.25">
      <c r="A1039" s="27">
        <v>2022</v>
      </c>
      <c r="B1039" s="27">
        <v>734173</v>
      </c>
      <c r="C1039" s="35" t="s">
        <v>22</v>
      </c>
      <c r="D1039" s="27" t="s">
        <v>4</v>
      </c>
      <c r="E1039" s="36">
        <v>1706.56</v>
      </c>
      <c r="F1039" s="36">
        <v>1482.4928</v>
      </c>
      <c r="G1039" s="36">
        <v>4664.6543999999903</v>
      </c>
      <c r="H1039" s="36">
        <v>744.04319999999905</v>
      </c>
      <c r="I1039" s="36">
        <v>2692.8136</v>
      </c>
      <c r="J1039" s="36">
        <v>2038.3407999999999</v>
      </c>
      <c r="K1039" s="36">
        <v>1565.9256</v>
      </c>
      <c r="L1039" s="36">
        <v>3802.1055999999999</v>
      </c>
      <c r="M1039" s="36">
        <v>1313.7616</v>
      </c>
      <c r="N1039" s="36">
        <v>1860.2768000000001</v>
      </c>
      <c r="O1039" s="36">
        <v>2164.0367999999999</v>
      </c>
      <c r="P1039" s="36">
        <v>5261.5648000000001</v>
      </c>
    </row>
    <row r="1040" spans="1:16" x14ac:dyDescent="0.25">
      <c r="A1040" s="27">
        <v>2022</v>
      </c>
      <c r="B1040" s="27">
        <v>734173</v>
      </c>
      <c r="C1040" s="35" t="s">
        <v>21</v>
      </c>
      <c r="D1040" s="27" t="s">
        <v>2</v>
      </c>
      <c r="E1040" s="36">
        <v>1868.8864000000001</v>
      </c>
      <c r="F1040" s="36">
        <v>1632.2919999999999</v>
      </c>
      <c r="G1040" s="36">
        <v>1305.2064</v>
      </c>
      <c r="H1040" s="36">
        <v>214.68559999999999</v>
      </c>
      <c r="I1040" s="36">
        <v>1272.2840000000001</v>
      </c>
      <c r="J1040" s="36">
        <v>765.21839999999895</v>
      </c>
      <c r="K1040" s="36">
        <v>181.92400000000001</v>
      </c>
      <c r="L1040" s="36">
        <v>1723.9176</v>
      </c>
      <c r="M1040" s="36">
        <v>594.04719999999998</v>
      </c>
      <c r="N1040" s="36">
        <v>1778.0848000000001</v>
      </c>
      <c r="O1040" s="36">
        <v>96.131999999999906</v>
      </c>
      <c r="P1040" s="36">
        <v>711.20479999999998</v>
      </c>
    </row>
    <row r="1041" spans="1:16" x14ac:dyDescent="0.25">
      <c r="A1041" s="27">
        <v>2022</v>
      </c>
      <c r="B1041" s="27">
        <v>734173</v>
      </c>
      <c r="C1041" s="35" t="s">
        <v>20</v>
      </c>
      <c r="D1041" s="27" t="s">
        <v>2</v>
      </c>
      <c r="E1041" s="36">
        <v>1875.7696000000001</v>
      </c>
      <c r="F1041" s="36">
        <v>1979.0088000000001</v>
      </c>
      <c r="G1041" s="36">
        <v>989.40959999999905</v>
      </c>
      <c r="H1041" s="36">
        <v>1386.1192000000001</v>
      </c>
      <c r="I1041" s="36">
        <v>1057.3271999999999</v>
      </c>
      <c r="J1041" s="36">
        <v>875.90159999999901</v>
      </c>
      <c r="K1041" s="36">
        <v>1644.6895999999999</v>
      </c>
      <c r="L1041" s="36">
        <v>1631.7167999999999</v>
      </c>
      <c r="M1041" s="36">
        <v>1359.7224000000001</v>
      </c>
      <c r="N1041" s="36">
        <v>1795.2095999999999</v>
      </c>
      <c r="O1041" s="36">
        <v>2162.4112</v>
      </c>
      <c r="P1041" s="36">
        <v>1189.2360000000001</v>
      </c>
    </row>
    <row r="1042" spans="1:16" x14ac:dyDescent="0.25">
      <c r="A1042" s="27">
        <v>2022</v>
      </c>
      <c r="B1042" s="27">
        <v>734173</v>
      </c>
      <c r="C1042" s="35" t="s">
        <v>22</v>
      </c>
      <c r="D1042" s="27" t="s">
        <v>2</v>
      </c>
      <c r="E1042" s="36">
        <v>2004.06</v>
      </c>
      <c r="F1042" s="36">
        <v>2334.2928000000002</v>
      </c>
      <c r="G1042" s="36">
        <v>5370.4543999999996</v>
      </c>
      <c r="H1042" s="36">
        <v>1226.4431999999999</v>
      </c>
      <c r="I1042" s="36">
        <v>3246.0136000000002</v>
      </c>
      <c r="J1042" s="36">
        <v>2623.4407999999999</v>
      </c>
      <c r="K1042" s="36">
        <v>1913.3255999999999</v>
      </c>
      <c r="L1042" s="36">
        <v>4675.9056</v>
      </c>
      <c r="M1042" s="36">
        <v>2406.9616000000001</v>
      </c>
      <c r="N1042" s="36">
        <v>2484.2768000000001</v>
      </c>
      <c r="O1042" s="36">
        <v>2896.2368000000001</v>
      </c>
      <c r="P1042" s="36">
        <v>6209.4647999999897</v>
      </c>
    </row>
    <row r="1043" spans="1:16" x14ac:dyDescent="0.25">
      <c r="A1043" s="27">
        <v>2022</v>
      </c>
      <c r="B1043" s="27">
        <v>734173</v>
      </c>
      <c r="C1043" s="35" t="s">
        <v>21</v>
      </c>
      <c r="D1043" s="27" t="s">
        <v>1</v>
      </c>
      <c r="E1043" s="36">
        <v>6114.8864000000003</v>
      </c>
      <c r="F1043" s="36">
        <v>5743.8919999999998</v>
      </c>
      <c r="G1043" s="36">
        <v>4460.1063999999997</v>
      </c>
      <c r="H1043" s="36">
        <v>1057.6856</v>
      </c>
      <c r="I1043" s="36">
        <v>4738.7839999999997</v>
      </c>
      <c r="J1043" s="36">
        <v>2793.0183999999999</v>
      </c>
      <c r="K1043" s="36">
        <v>878.42399999999998</v>
      </c>
      <c r="L1043" s="36">
        <v>4952.3176000000003</v>
      </c>
      <c r="M1043" s="36">
        <v>2109.0472</v>
      </c>
      <c r="N1043" s="36">
        <v>5440.5847999999996</v>
      </c>
      <c r="O1043" s="36">
        <v>394.33199999999999</v>
      </c>
      <c r="P1043" s="36">
        <v>2378.2048</v>
      </c>
    </row>
    <row r="1044" spans="1:16" x14ac:dyDescent="0.25">
      <c r="A1044" s="27">
        <v>2022</v>
      </c>
      <c r="B1044" s="27">
        <v>734173</v>
      </c>
      <c r="C1044" s="35" t="s">
        <v>20</v>
      </c>
      <c r="D1044" s="27" t="s">
        <v>1</v>
      </c>
      <c r="E1044" s="36">
        <v>7144.5695999999998</v>
      </c>
      <c r="F1044" s="36">
        <v>7318.6088</v>
      </c>
      <c r="G1044" s="36">
        <v>3804.4096</v>
      </c>
      <c r="H1044" s="36">
        <v>5320.6192000000001</v>
      </c>
      <c r="I1044" s="36">
        <v>6692.9272000000001</v>
      </c>
      <c r="J1044" s="36">
        <v>3649.3015999999998</v>
      </c>
      <c r="K1044" s="36">
        <v>5828.0896000000002</v>
      </c>
      <c r="L1044" s="36">
        <v>5052.9168</v>
      </c>
      <c r="M1044" s="36">
        <v>4775.4224000000004</v>
      </c>
      <c r="N1044" s="36">
        <v>5994.0096000000003</v>
      </c>
      <c r="O1044" s="36">
        <v>8783.1111999999994</v>
      </c>
      <c r="P1044" s="36">
        <v>10750.936</v>
      </c>
    </row>
    <row r="1045" spans="1:16" x14ac:dyDescent="0.25">
      <c r="A1045" s="27">
        <v>2022</v>
      </c>
      <c r="B1045" s="27">
        <v>734173</v>
      </c>
      <c r="C1045" s="35" t="s">
        <v>22</v>
      </c>
      <c r="D1045" s="27" t="s">
        <v>1</v>
      </c>
      <c r="E1045" s="36">
        <v>9167.76</v>
      </c>
      <c r="F1045" s="36">
        <v>8813.7927999999993</v>
      </c>
      <c r="G1045" s="36">
        <v>21940.254400000002</v>
      </c>
      <c r="H1045" s="36">
        <v>4405.5432000000001</v>
      </c>
      <c r="I1045" s="36">
        <v>17436.9136</v>
      </c>
      <c r="J1045" s="36">
        <v>14689.7408</v>
      </c>
      <c r="K1045" s="36">
        <v>6526.9255999999996</v>
      </c>
      <c r="L1045" s="36">
        <v>20673.3056</v>
      </c>
      <c r="M1045" s="36">
        <v>10018.8616</v>
      </c>
      <c r="N1045" s="36">
        <v>12235.076800000001</v>
      </c>
      <c r="O1045" s="36">
        <v>13108.5368</v>
      </c>
      <c r="P1045" s="36">
        <v>25179.964800000002</v>
      </c>
    </row>
    <row r="1046" spans="1:16" x14ac:dyDescent="0.25">
      <c r="A1046" s="27">
        <v>2022</v>
      </c>
      <c r="B1046" s="27">
        <v>734174</v>
      </c>
      <c r="C1046" s="35" t="s">
        <v>23</v>
      </c>
      <c r="D1046" s="27" t="s">
        <v>4</v>
      </c>
      <c r="E1046" s="36">
        <v>1117.9272000000001</v>
      </c>
      <c r="F1046" s="36">
        <v>120.72799999999999</v>
      </c>
      <c r="G1046" s="36">
        <v>3591.0823999999998</v>
      </c>
      <c r="H1046" s="36">
        <v>1070.4880000000001</v>
      </c>
      <c r="I1046" s="36">
        <v>3508.1783999999998</v>
      </c>
      <c r="J1046" s="36">
        <v>140.33199999999999</v>
      </c>
      <c r="K1046" s="36">
        <v>4329.4448000000002</v>
      </c>
      <c r="L1046" s="36">
        <v>486.04079999999999</v>
      </c>
      <c r="M1046" s="36">
        <v>1745.8768</v>
      </c>
      <c r="N1046" s="36">
        <v>508.25439999999998</v>
      </c>
      <c r="O1046" s="36">
        <v>1978.5512000000001</v>
      </c>
      <c r="P1046" s="36">
        <v>907.04240000000004</v>
      </c>
    </row>
    <row r="1047" spans="1:16" x14ac:dyDescent="0.25">
      <c r="A1047" s="27">
        <v>2022</v>
      </c>
      <c r="B1047" s="27">
        <v>734174</v>
      </c>
      <c r="C1047" s="35" t="s">
        <v>23</v>
      </c>
      <c r="D1047" s="27" t="s">
        <v>2</v>
      </c>
      <c r="E1047" s="36">
        <v>1635.4272000000001</v>
      </c>
      <c r="F1047" s="36">
        <v>195.72800000000001</v>
      </c>
      <c r="G1047" s="36">
        <v>3908.5823999999998</v>
      </c>
      <c r="H1047" s="36">
        <v>1367.9880000000001</v>
      </c>
      <c r="I1047" s="36">
        <v>4044.4384</v>
      </c>
      <c r="J1047" s="36">
        <v>585.33199999999999</v>
      </c>
      <c r="K1047" s="36">
        <v>4870.7048000000004</v>
      </c>
      <c r="L1047" s="36">
        <v>1298.5408</v>
      </c>
      <c r="M1047" s="36">
        <v>2137.1368000000002</v>
      </c>
      <c r="N1047" s="36">
        <v>730.75440000000003</v>
      </c>
      <c r="O1047" s="36">
        <v>2521.0511999999999</v>
      </c>
      <c r="P1047" s="36">
        <v>1057.0424</v>
      </c>
    </row>
    <row r="1048" spans="1:16" x14ac:dyDescent="0.25">
      <c r="A1048" s="27">
        <v>2022</v>
      </c>
      <c r="B1048" s="27">
        <v>734174</v>
      </c>
      <c r="C1048" s="35" t="s">
        <v>23</v>
      </c>
      <c r="D1048" s="27" t="s">
        <v>1</v>
      </c>
      <c r="E1048" s="36">
        <v>8103.4272000000001</v>
      </c>
      <c r="F1048" s="36">
        <v>604.72799999999995</v>
      </c>
      <c r="G1048" s="36">
        <v>15645.1824</v>
      </c>
      <c r="H1048" s="36">
        <v>6395.6880000000001</v>
      </c>
      <c r="I1048" s="36">
        <v>12442.838400000001</v>
      </c>
      <c r="J1048" s="36">
        <v>1955.232</v>
      </c>
      <c r="K1048" s="36">
        <v>15055.8048</v>
      </c>
      <c r="L1048" s="36">
        <v>4116.3407999999999</v>
      </c>
      <c r="M1048" s="36">
        <v>7010.2367999999997</v>
      </c>
      <c r="N1048" s="36">
        <v>2879.6543999999999</v>
      </c>
      <c r="O1048" s="36">
        <v>6862.6512000000002</v>
      </c>
      <c r="P1048" s="36">
        <v>3317.3424</v>
      </c>
    </row>
    <row r="1049" spans="1:16" x14ac:dyDescent="0.25">
      <c r="A1049" s="27">
        <v>2022</v>
      </c>
      <c r="B1049" s="27">
        <v>735008</v>
      </c>
      <c r="C1049" s="35" t="s">
        <v>21</v>
      </c>
      <c r="D1049" s="27" t="s">
        <v>4</v>
      </c>
      <c r="E1049" s="36">
        <v>-2.3320000000000101</v>
      </c>
      <c r="F1049" s="36">
        <v>152.904</v>
      </c>
      <c r="G1049" s="36">
        <v>667.98400000000004</v>
      </c>
      <c r="H1049" s="36">
        <v>34.951999999999998</v>
      </c>
      <c r="I1049" s="36">
        <v>546.82399999999996</v>
      </c>
      <c r="J1049" s="36">
        <v>78.92</v>
      </c>
      <c r="K1049" s="36">
        <v>1627.8240000000001</v>
      </c>
      <c r="L1049" s="36">
        <v>1659.8520000000001</v>
      </c>
      <c r="M1049" s="36">
        <v>76.951999999999998</v>
      </c>
      <c r="N1049" s="36">
        <v>317.08</v>
      </c>
      <c r="O1049" s="36">
        <v>213.476</v>
      </c>
      <c r="P1049" s="36">
        <v>1264.0920000000001</v>
      </c>
    </row>
    <row r="1050" spans="1:16" x14ac:dyDescent="0.25">
      <c r="A1050" s="27">
        <v>2022</v>
      </c>
      <c r="B1050" s="27">
        <v>735008</v>
      </c>
      <c r="C1050" s="35" t="s">
        <v>21</v>
      </c>
      <c r="D1050" s="27" t="s">
        <v>2</v>
      </c>
      <c r="E1050" s="36">
        <v>57.667999999999999</v>
      </c>
      <c r="F1050" s="36">
        <v>272.904</v>
      </c>
      <c r="G1050" s="36">
        <v>845.98400000000004</v>
      </c>
      <c r="H1050" s="36">
        <v>152.952</v>
      </c>
      <c r="I1050" s="36">
        <v>604.82399999999996</v>
      </c>
      <c r="J1050" s="36">
        <v>254.92</v>
      </c>
      <c r="K1050" s="36">
        <v>1865.8240000000001</v>
      </c>
      <c r="L1050" s="36">
        <v>2103.8519999999999</v>
      </c>
      <c r="M1050" s="36">
        <v>136.952</v>
      </c>
      <c r="N1050" s="36">
        <v>609.08000000000004</v>
      </c>
      <c r="O1050" s="36">
        <v>333.476</v>
      </c>
      <c r="P1050" s="36">
        <v>1502.0920000000001</v>
      </c>
    </row>
    <row r="1051" spans="1:16" x14ac:dyDescent="0.25">
      <c r="A1051" s="27">
        <v>2022</v>
      </c>
      <c r="B1051" s="27">
        <v>735008</v>
      </c>
      <c r="C1051" s="35" t="s">
        <v>21</v>
      </c>
      <c r="D1051" s="27" t="s">
        <v>1</v>
      </c>
      <c r="E1051" s="36">
        <v>127.968</v>
      </c>
      <c r="F1051" s="36">
        <v>831.904</v>
      </c>
      <c r="G1051" s="36">
        <v>2172.384</v>
      </c>
      <c r="H1051" s="36">
        <v>351.952</v>
      </c>
      <c r="I1051" s="36">
        <v>1583.8240000000001</v>
      </c>
      <c r="J1051" s="36">
        <v>575.91999999999996</v>
      </c>
      <c r="K1051" s="36">
        <v>4453.8239999999996</v>
      </c>
      <c r="L1051" s="36">
        <v>5486.3519999999999</v>
      </c>
      <c r="M1051" s="36">
        <v>463.952</v>
      </c>
      <c r="N1051" s="36">
        <v>2697.28</v>
      </c>
      <c r="O1051" s="36">
        <v>2078.1759999999999</v>
      </c>
      <c r="P1051" s="36">
        <v>3789.7919999999999</v>
      </c>
    </row>
    <row r="1052" spans="1:16" x14ac:dyDescent="0.25">
      <c r="A1052" s="27">
        <v>2022</v>
      </c>
      <c r="B1052" s="27">
        <v>736536</v>
      </c>
      <c r="C1052" s="35" t="s">
        <v>21</v>
      </c>
      <c r="D1052" s="27" t="s">
        <v>4</v>
      </c>
      <c r="E1052" s="36">
        <v>-132</v>
      </c>
      <c r="F1052" s="36">
        <v>-60</v>
      </c>
      <c r="G1052" s="36">
        <v>0</v>
      </c>
      <c r="H1052" s="36">
        <v>0</v>
      </c>
      <c r="I1052" s="36">
        <v>-60</v>
      </c>
      <c r="J1052" s="36">
        <v>0</v>
      </c>
      <c r="K1052" s="36">
        <v>0</v>
      </c>
      <c r="L1052" s="36">
        <v>-206</v>
      </c>
      <c r="M1052" s="36">
        <v>-209</v>
      </c>
      <c r="N1052" s="36">
        <v>-126</v>
      </c>
      <c r="O1052" s="36">
        <v>0</v>
      </c>
      <c r="P1052" s="36">
        <v>0</v>
      </c>
    </row>
    <row r="1053" spans="1:16" x14ac:dyDescent="0.25">
      <c r="A1053" s="27">
        <v>2022</v>
      </c>
      <c r="B1053" s="27">
        <v>736536</v>
      </c>
      <c r="C1053" s="35" t="s">
        <v>21</v>
      </c>
      <c r="D1053" s="27" t="s">
        <v>2</v>
      </c>
      <c r="E1053" s="36">
        <v>0</v>
      </c>
      <c r="F1053" s="36">
        <v>0</v>
      </c>
      <c r="G1053" s="36">
        <v>0</v>
      </c>
      <c r="H1053" s="36">
        <v>0</v>
      </c>
      <c r="I1053" s="36">
        <v>0</v>
      </c>
      <c r="J1053" s="36">
        <v>0</v>
      </c>
      <c r="K1053" s="36">
        <v>0</v>
      </c>
      <c r="L1053" s="36">
        <v>0</v>
      </c>
      <c r="M1053" s="36">
        <v>0</v>
      </c>
      <c r="N1053" s="36">
        <v>0</v>
      </c>
      <c r="O1053" s="36">
        <v>0</v>
      </c>
      <c r="P1053" s="36">
        <v>0</v>
      </c>
    </row>
    <row r="1054" spans="1:16" x14ac:dyDescent="0.25">
      <c r="A1054" s="27">
        <v>2022</v>
      </c>
      <c r="B1054" s="27">
        <v>736536</v>
      </c>
      <c r="C1054" s="35" t="s">
        <v>21</v>
      </c>
      <c r="D1054" s="27" t="s">
        <v>1</v>
      </c>
      <c r="E1054" s="36">
        <v>2016.9</v>
      </c>
      <c r="F1054" s="36">
        <v>457</v>
      </c>
      <c r="G1054" s="36">
        <v>0</v>
      </c>
      <c r="H1054" s="36">
        <v>0</v>
      </c>
      <c r="I1054" s="36">
        <v>140.4</v>
      </c>
      <c r="J1054" s="36">
        <v>0</v>
      </c>
      <c r="K1054" s="36">
        <v>0</v>
      </c>
      <c r="L1054" s="36">
        <v>4416</v>
      </c>
      <c r="M1054" s="36">
        <v>5133.8</v>
      </c>
      <c r="N1054" s="36">
        <v>1777</v>
      </c>
      <c r="O1054" s="36">
        <v>0</v>
      </c>
      <c r="P1054" s="36">
        <v>0</v>
      </c>
    </row>
    <row r="1055" spans="1:16" x14ac:dyDescent="0.25">
      <c r="A1055" s="27">
        <v>2022</v>
      </c>
      <c r="B1055" s="27">
        <v>737682</v>
      </c>
      <c r="C1055" s="35" t="s">
        <v>20</v>
      </c>
      <c r="D1055" s="27" t="s">
        <v>4</v>
      </c>
      <c r="E1055" s="36">
        <v>1699.06</v>
      </c>
      <c r="F1055" s="36">
        <v>-107.76</v>
      </c>
      <c r="G1055" s="36">
        <v>212.88</v>
      </c>
      <c r="H1055" s="36">
        <v>50.620000000000097</v>
      </c>
      <c r="I1055" s="36">
        <v>-85.86</v>
      </c>
      <c r="J1055" s="36">
        <v>-35.700000000000102</v>
      </c>
      <c r="K1055" s="36">
        <v>481.24</v>
      </c>
      <c r="L1055" s="36">
        <v>-63.920000000000201</v>
      </c>
      <c r="M1055" s="36">
        <v>-164.52</v>
      </c>
      <c r="N1055" s="36">
        <v>-181.52</v>
      </c>
      <c r="O1055" s="36">
        <v>457.82</v>
      </c>
      <c r="P1055" s="36">
        <v>658.38</v>
      </c>
    </row>
    <row r="1056" spans="1:16" x14ac:dyDescent="0.25">
      <c r="A1056" s="27">
        <v>2022</v>
      </c>
      <c r="B1056" s="27">
        <v>737682</v>
      </c>
      <c r="C1056" s="35" t="s">
        <v>20</v>
      </c>
      <c r="D1056" s="27" t="s">
        <v>2</v>
      </c>
      <c r="E1056" s="36">
        <v>2378.2600000000002</v>
      </c>
      <c r="F1056" s="36">
        <v>465.84</v>
      </c>
      <c r="G1056" s="36">
        <v>642.48</v>
      </c>
      <c r="H1056" s="36">
        <v>338.62</v>
      </c>
      <c r="I1056" s="36">
        <v>128.94</v>
      </c>
      <c r="J1056" s="36">
        <v>254.7</v>
      </c>
      <c r="K1056" s="36">
        <v>988.84</v>
      </c>
      <c r="L1056" s="36">
        <v>233.68</v>
      </c>
      <c r="M1056" s="36">
        <v>255.48</v>
      </c>
      <c r="N1056" s="36">
        <v>238.48</v>
      </c>
      <c r="O1056" s="36">
        <v>963.02</v>
      </c>
      <c r="P1056" s="36">
        <v>1423.98</v>
      </c>
    </row>
    <row r="1057" spans="1:16" x14ac:dyDescent="0.25">
      <c r="A1057" s="27">
        <v>2022</v>
      </c>
      <c r="B1057" s="27">
        <v>737682</v>
      </c>
      <c r="C1057" s="35" t="s">
        <v>20</v>
      </c>
      <c r="D1057" s="27" t="s">
        <v>1</v>
      </c>
      <c r="E1057" s="36">
        <v>14269.56</v>
      </c>
      <c r="F1057" s="36">
        <v>2795.04</v>
      </c>
      <c r="G1057" s="36">
        <v>3854.88</v>
      </c>
      <c r="H1057" s="36">
        <v>2031.72</v>
      </c>
      <c r="I1057" s="36">
        <v>773.64</v>
      </c>
      <c r="J1057" s="36">
        <v>1528.2</v>
      </c>
      <c r="K1057" s="36">
        <v>5933.04</v>
      </c>
      <c r="L1057" s="36">
        <v>1402.08</v>
      </c>
      <c r="M1057" s="36">
        <v>1532.88</v>
      </c>
      <c r="N1057" s="36">
        <v>1430.88</v>
      </c>
      <c r="O1057" s="36">
        <v>5778.12</v>
      </c>
      <c r="P1057" s="36">
        <v>8543.8799999999992</v>
      </c>
    </row>
    <row r="1058" spans="1:16" x14ac:dyDescent="0.25">
      <c r="A1058" s="27">
        <v>2022</v>
      </c>
      <c r="B1058" s="27">
        <v>737951</v>
      </c>
      <c r="C1058" s="35" t="s">
        <v>19</v>
      </c>
      <c r="D1058" s="27" t="s">
        <v>2</v>
      </c>
      <c r="E1058" s="36">
        <v>0</v>
      </c>
      <c r="F1058" s="36">
        <v>0</v>
      </c>
      <c r="G1058" s="36">
        <v>0</v>
      </c>
      <c r="H1058" s="36">
        <v>0</v>
      </c>
      <c r="I1058" s="36">
        <v>0</v>
      </c>
      <c r="J1058" s="36">
        <v>0</v>
      </c>
      <c r="K1058" s="36">
        <v>2808.1860000000001</v>
      </c>
      <c r="L1058" s="36">
        <v>3061.826</v>
      </c>
      <c r="M1058" s="36">
        <v>1640.7660000000001</v>
      </c>
      <c r="N1058" s="36">
        <v>2730.6</v>
      </c>
      <c r="O1058" s="36">
        <v>2163.5</v>
      </c>
      <c r="P1058" s="36">
        <v>2529.7080000000001</v>
      </c>
    </row>
    <row r="1059" spans="1:16" x14ac:dyDescent="0.25">
      <c r="A1059" s="27">
        <v>2022</v>
      </c>
      <c r="B1059" s="27">
        <v>737951</v>
      </c>
      <c r="C1059" s="35" t="s">
        <v>19</v>
      </c>
      <c r="D1059" s="27" t="s">
        <v>4</v>
      </c>
      <c r="E1059" s="36">
        <v>0</v>
      </c>
      <c r="F1059" s="36">
        <v>0</v>
      </c>
      <c r="G1059" s="36">
        <v>0</v>
      </c>
      <c r="H1059" s="36">
        <v>0</v>
      </c>
      <c r="I1059" s="36">
        <v>0</v>
      </c>
      <c r="J1059" s="36">
        <v>0</v>
      </c>
      <c r="K1059" s="36">
        <v>2108.7860000000001</v>
      </c>
      <c r="L1059" s="36">
        <v>2625.0259999999998</v>
      </c>
      <c r="M1059" s="36">
        <v>733.96600000000001</v>
      </c>
      <c r="N1059" s="36">
        <v>2309.1999999999998</v>
      </c>
      <c r="O1059" s="36">
        <v>1466.3</v>
      </c>
      <c r="P1059" s="36">
        <v>2123.7080000000001</v>
      </c>
    </row>
    <row r="1060" spans="1:16" x14ac:dyDescent="0.25">
      <c r="A1060" s="27">
        <v>2022</v>
      </c>
      <c r="B1060" s="27">
        <v>737951</v>
      </c>
      <c r="C1060" s="35" t="s">
        <v>19</v>
      </c>
      <c r="D1060" s="27" t="s">
        <v>1</v>
      </c>
      <c r="E1060" s="36">
        <v>0</v>
      </c>
      <c r="F1060" s="36">
        <v>0</v>
      </c>
      <c r="G1060" s="36">
        <v>0</v>
      </c>
      <c r="H1060" s="36">
        <v>0</v>
      </c>
      <c r="I1060" s="36">
        <v>0</v>
      </c>
      <c r="J1060" s="36">
        <v>0</v>
      </c>
      <c r="K1060" s="36">
        <v>13897.085999999999</v>
      </c>
      <c r="L1060" s="36">
        <v>10234.126</v>
      </c>
      <c r="M1060" s="36">
        <v>5836.1660000000002</v>
      </c>
      <c r="N1060" s="36">
        <v>9140.6</v>
      </c>
      <c r="O1060" s="36">
        <v>9280.6</v>
      </c>
      <c r="P1060" s="36">
        <v>7267.7079999999996</v>
      </c>
    </row>
    <row r="1061" spans="1:16" x14ac:dyDescent="0.25">
      <c r="A1061" s="27">
        <v>2022</v>
      </c>
      <c r="B1061" s="27">
        <v>739560</v>
      </c>
      <c r="C1061" s="35" t="s">
        <v>18</v>
      </c>
      <c r="D1061" s="27" t="s">
        <v>4</v>
      </c>
      <c r="E1061" s="36">
        <v>0</v>
      </c>
      <c r="F1061" s="36">
        <v>-44.62</v>
      </c>
      <c r="G1061" s="36">
        <v>-85.8</v>
      </c>
      <c r="H1061" s="36">
        <v>0</v>
      </c>
      <c r="I1061" s="36">
        <v>529.46</v>
      </c>
      <c r="J1061" s="36">
        <v>0</v>
      </c>
      <c r="K1061" s="36">
        <v>-39.799999999999997</v>
      </c>
      <c r="L1061" s="36">
        <v>-47.26</v>
      </c>
      <c r="M1061" s="36">
        <v>-6.6000000000000103</v>
      </c>
      <c r="N1061" s="36">
        <v>-54.6</v>
      </c>
      <c r="O1061" s="36">
        <v>0</v>
      </c>
      <c r="P1061" s="36">
        <v>0</v>
      </c>
    </row>
    <row r="1062" spans="1:16" x14ac:dyDescent="0.25">
      <c r="A1062" s="27">
        <v>2022</v>
      </c>
      <c r="B1062" s="27">
        <v>739560</v>
      </c>
      <c r="C1062" s="35" t="s">
        <v>18</v>
      </c>
      <c r="D1062" s="27" t="s">
        <v>2</v>
      </c>
      <c r="E1062" s="36">
        <v>0</v>
      </c>
      <c r="F1062" s="36">
        <v>19.579999999999998</v>
      </c>
      <c r="G1062" s="36">
        <v>42.6</v>
      </c>
      <c r="H1062" s="36">
        <v>0</v>
      </c>
      <c r="I1062" s="36">
        <v>741.86</v>
      </c>
      <c r="J1062" s="36">
        <v>0</v>
      </c>
      <c r="K1062" s="36">
        <v>24.4</v>
      </c>
      <c r="L1062" s="36">
        <v>16.940000000000001</v>
      </c>
      <c r="M1062" s="36">
        <v>250.2</v>
      </c>
      <c r="N1062" s="36">
        <v>73.8</v>
      </c>
      <c r="O1062" s="36">
        <v>0</v>
      </c>
      <c r="P1062" s="36">
        <v>0</v>
      </c>
    </row>
    <row r="1063" spans="1:16" x14ac:dyDescent="0.25">
      <c r="A1063" s="27">
        <v>2022</v>
      </c>
      <c r="B1063" s="27">
        <v>739560</v>
      </c>
      <c r="C1063" s="35" t="s">
        <v>18</v>
      </c>
      <c r="D1063" s="27" t="s">
        <v>1</v>
      </c>
      <c r="E1063" s="36">
        <v>0</v>
      </c>
      <c r="F1063" s="36">
        <v>117.48</v>
      </c>
      <c r="G1063" s="36">
        <v>255.6</v>
      </c>
      <c r="H1063" s="36">
        <v>0</v>
      </c>
      <c r="I1063" s="36">
        <v>4451.16</v>
      </c>
      <c r="J1063" s="36">
        <v>0</v>
      </c>
      <c r="K1063" s="36">
        <v>146.4</v>
      </c>
      <c r="L1063" s="36">
        <v>101.64</v>
      </c>
      <c r="M1063" s="36">
        <v>1501.2</v>
      </c>
      <c r="N1063" s="36">
        <v>442.8</v>
      </c>
      <c r="O1063" s="36">
        <v>0</v>
      </c>
      <c r="P1063" s="36">
        <v>0</v>
      </c>
    </row>
    <row r="1064" spans="1:16" x14ac:dyDescent="0.25">
      <c r="A1064" s="27">
        <v>2022</v>
      </c>
      <c r="B1064" s="27">
        <v>742000</v>
      </c>
      <c r="C1064" s="35" t="s">
        <v>21</v>
      </c>
      <c r="D1064" s="27" t="s">
        <v>2</v>
      </c>
      <c r="E1064" s="36">
        <v>0</v>
      </c>
      <c r="F1064" s="36">
        <v>0</v>
      </c>
      <c r="G1064" s="36">
        <v>0</v>
      </c>
      <c r="H1064" s="36">
        <v>0</v>
      </c>
      <c r="I1064" s="36">
        <v>400.13400000000001</v>
      </c>
      <c r="J1064" s="36">
        <v>0</v>
      </c>
      <c r="K1064" s="36">
        <v>0</v>
      </c>
      <c r="L1064" s="36">
        <v>0</v>
      </c>
      <c r="M1064" s="36">
        <v>0</v>
      </c>
      <c r="N1064" s="36">
        <v>0</v>
      </c>
      <c r="O1064" s="36">
        <v>0</v>
      </c>
      <c r="P1064" s="36">
        <v>0</v>
      </c>
    </row>
    <row r="1065" spans="1:16" x14ac:dyDescent="0.25">
      <c r="A1065" s="27">
        <v>2022</v>
      </c>
      <c r="B1065" s="27">
        <v>742000</v>
      </c>
      <c r="C1065" s="35" t="s">
        <v>21</v>
      </c>
      <c r="D1065" s="27" t="s">
        <v>4</v>
      </c>
      <c r="E1065" s="36">
        <v>0</v>
      </c>
      <c r="F1065" s="36">
        <v>0</v>
      </c>
      <c r="G1065" s="36">
        <v>0</v>
      </c>
      <c r="H1065" s="36">
        <v>0</v>
      </c>
      <c r="I1065" s="36">
        <v>362.13400000000001</v>
      </c>
      <c r="J1065" s="36">
        <v>0</v>
      </c>
      <c r="K1065" s="36">
        <v>0</v>
      </c>
      <c r="L1065" s="36">
        <v>0</v>
      </c>
      <c r="M1065" s="36">
        <v>0</v>
      </c>
      <c r="N1065" s="36">
        <v>0</v>
      </c>
      <c r="O1065" s="36">
        <v>0</v>
      </c>
      <c r="P1065" s="36">
        <v>0</v>
      </c>
    </row>
    <row r="1066" spans="1:16" x14ac:dyDescent="0.25">
      <c r="A1066" s="27">
        <v>2022</v>
      </c>
      <c r="B1066" s="27">
        <v>742000</v>
      </c>
      <c r="C1066" s="35" t="s">
        <v>21</v>
      </c>
      <c r="D1066" s="27" t="s">
        <v>1</v>
      </c>
      <c r="E1066" s="36">
        <v>0</v>
      </c>
      <c r="F1066" s="36">
        <v>0</v>
      </c>
      <c r="G1066" s="36">
        <v>0</v>
      </c>
      <c r="H1066" s="36">
        <v>0</v>
      </c>
      <c r="I1066" s="36">
        <v>3258.2339999999999</v>
      </c>
      <c r="J1066" s="36">
        <v>0</v>
      </c>
      <c r="K1066" s="36">
        <v>0</v>
      </c>
      <c r="L1066" s="36">
        <v>0</v>
      </c>
      <c r="M1066" s="36">
        <v>0</v>
      </c>
      <c r="N1066" s="36">
        <v>0</v>
      </c>
      <c r="O1066" s="36">
        <v>0</v>
      </c>
      <c r="P1066" s="36">
        <v>0</v>
      </c>
    </row>
    <row r="1067" spans="1:16" x14ac:dyDescent="0.25">
      <c r="A1067" s="27">
        <v>2022</v>
      </c>
      <c r="B1067" s="27">
        <v>742625</v>
      </c>
      <c r="C1067" s="35" t="s">
        <v>22</v>
      </c>
      <c r="D1067" s="27" t="s">
        <v>4</v>
      </c>
      <c r="E1067" s="36">
        <v>-18.8840000000001</v>
      </c>
      <c r="F1067" s="36">
        <v>-195.898</v>
      </c>
      <c r="G1067" s="36">
        <v>-126.642</v>
      </c>
      <c r="H1067" s="36">
        <v>15.544</v>
      </c>
      <c r="I1067" s="36">
        <v>281.762</v>
      </c>
      <c r="J1067" s="36">
        <v>421.714</v>
      </c>
      <c r="K1067" s="36">
        <v>289.99</v>
      </c>
      <c r="L1067" s="36">
        <v>66.977999999999895</v>
      </c>
      <c r="M1067" s="36">
        <v>918.28200000000004</v>
      </c>
      <c r="N1067" s="36">
        <v>-146.16999999999999</v>
      </c>
      <c r="O1067" s="36">
        <v>656.28599999999994</v>
      </c>
      <c r="P1067" s="36">
        <v>-154.87</v>
      </c>
    </row>
    <row r="1068" spans="1:16" x14ac:dyDescent="0.25">
      <c r="A1068" s="27">
        <v>2022</v>
      </c>
      <c r="B1068" s="27">
        <v>742625</v>
      </c>
      <c r="C1068" s="35" t="s">
        <v>22</v>
      </c>
      <c r="D1068" s="27" t="s">
        <v>2</v>
      </c>
      <c r="E1068" s="36">
        <v>237.916</v>
      </c>
      <c r="F1068" s="36">
        <v>189.30199999999999</v>
      </c>
      <c r="G1068" s="36">
        <v>65.957999999999998</v>
      </c>
      <c r="H1068" s="36">
        <v>143.94399999999999</v>
      </c>
      <c r="I1068" s="36">
        <v>602.76199999999994</v>
      </c>
      <c r="J1068" s="36">
        <v>826.71400000000006</v>
      </c>
      <c r="K1068" s="36">
        <v>546.79</v>
      </c>
      <c r="L1068" s="36">
        <v>387.97800000000001</v>
      </c>
      <c r="M1068" s="36">
        <v>1130.682</v>
      </c>
      <c r="N1068" s="36">
        <v>110.63</v>
      </c>
      <c r="O1068" s="36">
        <v>1125.4860000000001</v>
      </c>
      <c r="P1068" s="36">
        <v>101.93</v>
      </c>
    </row>
    <row r="1069" spans="1:16" x14ac:dyDescent="0.25">
      <c r="A1069" s="27">
        <v>2022</v>
      </c>
      <c r="B1069" s="27">
        <v>742625</v>
      </c>
      <c r="C1069" s="35" t="s">
        <v>22</v>
      </c>
      <c r="D1069" s="27" t="s">
        <v>1</v>
      </c>
      <c r="E1069" s="36">
        <v>699.91600000000005</v>
      </c>
      <c r="F1069" s="36">
        <v>573.90200000000004</v>
      </c>
      <c r="G1069" s="36">
        <v>363.95800000000003</v>
      </c>
      <c r="H1069" s="36">
        <v>419.94400000000002</v>
      </c>
      <c r="I1069" s="36">
        <v>1749.7619999999999</v>
      </c>
      <c r="J1069" s="36">
        <v>2466.114</v>
      </c>
      <c r="K1069" s="36">
        <v>1777.79</v>
      </c>
      <c r="L1069" s="36">
        <v>1319.8779999999999</v>
      </c>
      <c r="M1069" s="36">
        <v>3563.8820000000001</v>
      </c>
      <c r="N1069" s="36">
        <v>377.93</v>
      </c>
      <c r="O1069" s="36">
        <v>3658.886</v>
      </c>
      <c r="P1069" s="36">
        <v>394.73</v>
      </c>
    </row>
    <row r="1070" spans="1:16" x14ac:dyDescent="0.25">
      <c r="A1070" s="27">
        <v>2022</v>
      </c>
      <c r="B1070" s="27">
        <v>743099</v>
      </c>
      <c r="C1070" s="35" t="s">
        <v>18</v>
      </c>
      <c r="D1070" s="27" t="s">
        <v>4</v>
      </c>
      <c r="E1070" s="36">
        <v>-82.2</v>
      </c>
      <c r="F1070" s="36">
        <v>666.74</v>
      </c>
      <c r="G1070" s="36">
        <v>-48.2</v>
      </c>
      <c r="H1070" s="36">
        <v>543.58000000000004</v>
      </c>
      <c r="I1070" s="36">
        <v>290.22000000000003</v>
      </c>
      <c r="J1070" s="36">
        <v>-31.6</v>
      </c>
      <c r="K1070" s="36">
        <v>-46.5</v>
      </c>
      <c r="L1070" s="36">
        <v>24.8000000000001</v>
      </c>
      <c r="M1070" s="36">
        <v>-56</v>
      </c>
      <c r="N1070" s="36">
        <v>-34.200000000000003</v>
      </c>
      <c r="O1070" s="36">
        <v>-99.72</v>
      </c>
      <c r="P1070" s="36">
        <v>170.08</v>
      </c>
    </row>
    <row r="1071" spans="1:16" x14ac:dyDescent="0.25">
      <c r="A1071" s="27">
        <v>2022</v>
      </c>
      <c r="B1071" s="27">
        <v>743099</v>
      </c>
      <c r="C1071" s="35" t="s">
        <v>18</v>
      </c>
      <c r="D1071" s="27" t="s">
        <v>2</v>
      </c>
      <c r="E1071" s="36">
        <v>110.4</v>
      </c>
      <c r="F1071" s="36">
        <v>834.74</v>
      </c>
      <c r="G1071" s="36">
        <v>80.2</v>
      </c>
      <c r="H1071" s="36">
        <v>755.98</v>
      </c>
      <c r="I1071" s="36">
        <v>502.62</v>
      </c>
      <c r="J1071" s="36">
        <v>225.2</v>
      </c>
      <c r="K1071" s="36">
        <v>81.900000000000006</v>
      </c>
      <c r="L1071" s="36">
        <v>153.19999999999999</v>
      </c>
      <c r="M1071" s="36">
        <v>136.6</v>
      </c>
      <c r="N1071" s="36">
        <v>158.4</v>
      </c>
      <c r="O1071" s="36">
        <v>28.68</v>
      </c>
      <c r="P1071" s="36">
        <v>362.68</v>
      </c>
    </row>
    <row r="1072" spans="1:16" x14ac:dyDescent="0.25">
      <c r="A1072" s="27">
        <v>2022</v>
      </c>
      <c r="B1072" s="27">
        <v>743099</v>
      </c>
      <c r="C1072" s="35" t="s">
        <v>22</v>
      </c>
      <c r="D1072" s="27" t="s">
        <v>4</v>
      </c>
      <c r="E1072" s="36">
        <v>539.38</v>
      </c>
      <c r="F1072" s="36">
        <v>691.2</v>
      </c>
      <c r="G1072" s="36">
        <v>-9.8000000000000291</v>
      </c>
      <c r="H1072" s="36">
        <v>343.78</v>
      </c>
      <c r="I1072" s="36">
        <v>333.02</v>
      </c>
      <c r="J1072" s="36">
        <v>1739.78</v>
      </c>
      <c r="K1072" s="36">
        <v>174.68</v>
      </c>
      <c r="L1072" s="36">
        <v>597.31999999999903</v>
      </c>
      <c r="M1072" s="36">
        <v>2011.64</v>
      </c>
      <c r="N1072" s="36">
        <v>296.60000000000002</v>
      </c>
      <c r="O1072" s="36">
        <v>342.98</v>
      </c>
      <c r="P1072" s="36">
        <v>139.36000000000001</v>
      </c>
    </row>
    <row r="1073" spans="1:16" x14ac:dyDescent="0.25">
      <c r="A1073" s="27">
        <v>2022</v>
      </c>
      <c r="B1073" s="27">
        <v>743099</v>
      </c>
      <c r="C1073" s="35" t="s">
        <v>21</v>
      </c>
      <c r="D1073" s="27" t="s">
        <v>4</v>
      </c>
      <c r="E1073" s="36">
        <v>630.41999999999996</v>
      </c>
      <c r="F1073" s="36">
        <v>-155.34</v>
      </c>
      <c r="G1073" s="36">
        <v>-543.98</v>
      </c>
      <c r="H1073" s="36">
        <v>-250.66</v>
      </c>
      <c r="I1073" s="36">
        <v>67.599999999999994</v>
      </c>
      <c r="J1073" s="36">
        <v>209.82</v>
      </c>
      <c r="K1073" s="36">
        <v>-147.82</v>
      </c>
      <c r="L1073" s="36">
        <v>-22.8</v>
      </c>
      <c r="M1073" s="36">
        <v>-430.18</v>
      </c>
      <c r="N1073" s="36">
        <v>550.49999999999898</v>
      </c>
      <c r="O1073" s="36">
        <v>-418.2</v>
      </c>
      <c r="P1073" s="36">
        <v>-34.739999999999903</v>
      </c>
    </row>
    <row r="1074" spans="1:16" x14ac:dyDescent="0.25">
      <c r="A1074" s="27">
        <v>2022</v>
      </c>
      <c r="B1074" s="27">
        <v>743099</v>
      </c>
      <c r="C1074" s="35" t="s">
        <v>18</v>
      </c>
      <c r="D1074" s="27" t="s">
        <v>1</v>
      </c>
      <c r="E1074" s="36">
        <v>662.4</v>
      </c>
      <c r="F1074" s="36">
        <v>5008.4399999999996</v>
      </c>
      <c r="G1074" s="36">
        <v>481.2</v>
      </c>
      <c r="H1074" s="36">
        <v>4535.88</v>
      </c>
      <c r="I1074" s="36">
        <v>3015.72</v>
      </c>
      <c r="J1074" s="36">
        <v>1351.2</v>
      </c>
      <c r="K1074" s="36">
        <v>491.4</v>
      </c>
      <c r="L1074" s="36">
        <v>919.2</v>
      </c>
      <c r="M1074" s="36">
        <v>819.6</v>
      </c>
      <c r="N1074" s="36">
        <v>950.4</v>
      </c>
      <c r="O1074" s="36">
        <v>172.08</v>
      </c>
      <c r="P1074" s="36">
        <v>2176.08</v>
      </c>
    </row>
    <row r="1075" spans="1:16" x14ac:dyDescent="0.25">
      <c r="A1075" s="27">
        <v>2022</v>
      </c>
      <c r="B1075" s="27">
        <v>743099</v>
      </c>
      <c r="C1075" s="35" t="s">
        <v>22</v>
      </c>
      <c r="D1075" s="27" t="s">
        <v>2</v>
      </c>
      <c r="E1075" s="36">
        <v>1143.58</v>
      </c>
      <c r="F1075" s="36">
        <v>1025.4000000000001</v>
      </c>
      <c r="G1075" s="36">
        <v>120.8</v>
      </c>
      <c r="H1075" s="36">
        <v>819.58</v>
      </c>
      <c r="I1075" s="36">
        <v>667.22</v>
      </c>
      <c r="J1075" s="36">
        <v>2233.1799999999998</v>
      </c>
      <c r="K1075" s="36">
        <v>373.88</v>
      </c>
      <c r="L1075" s="36">
        <v>1194.92</v>
      </c>
      <c r="M1075" s="36">
        <v>2641.14</v>
      </c>
      <c r="N1075" s="36">
        <v>633</v>
      </c>
      <c r="O1075" s="36">
        <v>739.18</v>
      </c>
      <c r="P1075" s="36">
        <v>274.36</v>
      </c>
    </row>
    <row r="1076" spans="1:16" x14ac:dyDescent="0.25">
      <c r="A1076" s="27">
        <v>2022</v>
      </c>
      <c r="B1076" s="27">
        <v>743099</v>
      </c>
      <c r="C1076" s="35" t="s">
        <v>21</v>
      </c>
      <c r="D1076" s="27" t="s">
        <v>2</v>
      </c>
      <c r="E1076" s="36">
        <v>1268.42</v>
      </c>
      <c r="F1076" s="36">
        <v>250.66</v>
      </c>
      <c r="G1076" s="36">
        <v>286.02</v>
      </c>
      <c r="H1076" s="36">
        <v>329.34</v>
      </c>
      <c r="I1076" s="36">
        <v>415.6</v>
      </c>
      <c r="J1076" s="36">
        <v>865.82</v>
      </c>
      <c r="K1076" s="36">
        <v>490.18</v>
      </c>
      <c r="L1076" s="36">
        <v>499.2</v>
      </c>
      <c r="M1076" s="36">
        <v>91.82</v>
      </c>
      <c r="N1076" s="36">
        <v>1148.5</v>
      </c>
      <c r="O1076" s="36">
        <v>161.80000000000001</v>
      </c>
      <c r="P1076" s="36">
        <v>737.26</v>
      </c>
    </row>
    <row r="1077" spans="1:16" x14ac:dyDescent="0.25">
      <c r="A1077" s="27">
        <v>2022</v>
      </c>
      <c r="B1077" s="27">
        <v>743099</v>
      </c>
      <c r="C1077" s="35" t="s">
        <v>22</v>
      </c>
      <c r="D1077" s="27" t="s">
        <v>1</v>
      </c>
      <c r="E1077" s="36">
        <v>6861.48</v>
      </c>
      <c r="F1077" s="36">
        <v>6152.4</v>
      </c>
      <c r="G1077" s="36">
        <v>724.8</v>
      </c>
      <c r="H1077" s="36">
        <v>4917.4799999999996</v>
      </c>
      <c r="I1077" s="36">
        <v>4003.32</v>
      </c>
      <c r="J1077" s="36">
        <v>13399.08</v>
      </c>
      <c r="K1077" s="36">
        <v>2243.2800000000002</v>
      </c>
      <c r="L1077" s="36">
        <v>7169.52</v>
      </c>
      <c r="M1077" s="36">
        <v>15846.84</v>
      </c>
      <c r="N1077" s="36">
        <v>3798</v>
      </c>
      <c r="O1077" s="36">
        <v>4435.08</v>
      </c>
      <c r="P1077" s="36">
        <v>1646.16</v>
      </c>
    </row>
    <row r="1078" spans="1:16" x14ac:dyDescent="0.25">
      <c r="A1078" s="27">
        <v>2022</v>
      </c>
      <c r="B1078" s="27">
        <v>743099</v>
      </c>
      <c r="C1078" s="35" t="s">
        <v>21</v>
      </c>
      <c r="D1078" s="27" t="s">
        <v>1</v>
      </c>
      <c r="E1078" s="36">
        <v>7610.52</v>
      </c>
      <c r="F1078" s="36">
        <v>1503.96</v>
      </c>
      <c r="G1078" s="36">
        <v>1716.12</v>
      </c>
      <c r="H1078" s="36">
        <v>1976.04</v>
      </c>
      <c r="I1078" s="36">
        <v>2493.6</v>
      </c>
      <c r="J1078" s="36">
        <v>5194.92</v>
      </c>
      <c r="K1078" s="36">
        <v>2941.08</v>
      </c>
      <c r="L1078" s="36">
        <v>2995.2</v>
      </c>
      <c r="M1078" s="36">
        <v>550.91999999999996</v>
      </c>
      <c r="N1078" s="36">
        <v>6891</v>
      </c>
      <c r="O1078" s="36">
        <v>970.8</v>
      </c>
      <c r="P1078" s="36">
        <v>4423.5600000000004</v>
      </c>
    </row>
    <row r="1079" spans="1:16" x14ac:dyDescent="0.25">
      <c r="A1079" s="27">
        <v>2022</v>
      </c>
      <c r="B1079" s="27">
        <v>753097</v>
      </c>
      <c r="C1079" s="35" t="s">
        <v>18</v>
      </c>
      <c r="D1079" s="27" t="s">
        <v>4</v>
      </c>
      <c r="E1079" s="36">
        <v>407.78399999999999</v>
      </c>
      <c r="F1079" s="36">
        <v>858.33199999999999</v>
      </c>
      <c r="G1079" s="36">
        <v>753.02</v>
      </c>
      <c r="H1079" s="36">
        <v>436.90800000000002</v>
      </c>
      <c r="I1079" s="36">
        <v>-69.763999999999996</v>
      </c>
      <c r="J1079" s="36">
        <v>15.536</v>
      </c>
      <c r="K1079" s="36">
        <v>-8.73200000000001</v>
      </c>
      <c r="L1079" s="36">
        <v>385.32400000000001</v>
      </c>
      <c r="M1079" s="36">
        <v>1377.7560000000001</v>
      </c>
      <c r="N1079" s="36">
        <v>1265.972</v>
      </c>
      <c r="O1079" s="36">
        <v>-53.863999999999997</v>
      </c>
      <c r="P1079" s="36">
        <v>-42.68</v>
      </c>
    </row>
    <row r="1080" spans="1:16" x14ac:dyDescent="0.25">
      <c r="A1080" s="27">
        <v>2022</v>
      </c>
      <c r="B1080" s="27">
        <v>753097</v>
      </c>
      <c r="C1080" s="35" t="s">
        <v>18</v>
      </c>
      <c r="D1080" s="27" t="s">
        <v>2</v>
      </c>
      <c r="E1080" s="36">
        <v>1065.184</v>
      </c>
      <c r="F1080" s="36">
        <v>1055.3320000000001</v>
      </c>
      <c r="G1080" s="36">
        <v>1103.72</v>
      </c>
      <c r="H1080" s="36">
        <v>567.50800000000004</v>
      </c>
      <c r="I1080" s="36">
        <v>125.036</v>
      </c>
      <c r="J1080" s="36">
        <v>148.33600000000001</v>
      </c>
      <c r="K1080" s="36">
        <v>57.667999999999999</v>
      </c>
      <c r="L1080" s="36">
        <v>513.72400000000005</v>
      </c>
      <c r="M1080" s="36">
        <v>1641.1559999999999</v>
      </c>
      <c r="N1080" s="36">
        <v>1545.8720000000001</v>
      </c>
      <c r="O1080" s="36">
        <v>202.93600000000001</v>
      </c>
      <c r="P1080" s="36">
        <v>154.32</v>
      </c>
    </row>
    <row r="1081" spans="1:16" x14ac:dyDescent="0.25">
      <c r="A1081" s="27">
        <v>2022</v>
      </c>
      <c r="B1081" s="27">
        <v>753097</v>
      </c>
      <c r="C1081" s="35" t="s">
        <v>18</v>
      </c>
      <c r="D1081" s="27" t="s">
        <v>1</v>
      </c>
      <c r="E1081" s="36">
        <v>2865.1840000000002</v>
      </c>
      <c r="F1081" s="36">
        <v>3374.0320000000002</v>
      </c>
      <c r="G1081" s="36">
        <v>2653.52</v>
      </c>
      <c r="H1081" s="36">
        <v>1262.2080000000001</v>
      </c>
      <c r="I1081" s="36">
        <v>447.93599999999998</v>
      </c>
      <c r="J1081" s="36">
        <v>422.33600000000001</v>
      </c>
      <c r="K1081" s="36">
        <v>143.96799999999999</v>
      </c>
      <c r="L1081" s="36">
        <v>1297.424</v>
      </c>
      <c r="M1081" s="36">
        <v>4764.2560000000003</v>
      </c>
      <c r="N1081" s="36">
        <v>4284.2719999999999</v>
      </c>
      <c r="O1081" s="36">
        <v>575.93600000000004</v>
      </c>
      <c r="P1081" s="36">
        <v>444.72</v>
      </c>
    </row>
    <row r="1082" spans="1:16" x14ac:dyDescent="0.25">
      <c r="A1082" s="27">
        <v>2022</v>
      </c>
      <c r="B1082" s="27">
        <v>755085</v>
      </c>
      <c r="C1082" s="35" t="s">
        <v>19</v>
      </c>
      <c r="D1082" s="27" t="s">
        <v>4</v>
      </c>
      <c r="E1082" s="36">
        <v>-89.947999999999993</v>
      </c>
      <c r="F1082" s="36">
        <v>-11.72</v>
      </c>
      <c r="G1082" s="36">
        <v>-30.431999999999999</v>
      </c>
      <c r="H1082" s="36">
        <v>-15.215999999999999</v>
      </c>
      <c r="I1082" s="36">
        <v>559.84799999999996</v>
      </c>
      <c r="J1082" s="36">
        <v>1187.924</v>
      </c>
      <c r="K1082" s="36">
        <v>-133.38</v>
      </c>
      <c r="L1082" s="36">
        <v>-29.648</v>
      </c>
      <c r="M1082" s="36">
        <v>726.84799999999996</v>
      </c>
      <c r="N1082" s="36">
        <v>149.208</v>
      </c>
      <c r="O1082" s="36">
        <v>-179.16399999999999</v>
      </c>
      <c r="P1082" s="36">
        <v>-101.548</v>
      </c>
    </row>
    <row r="1083" spans="1:16" x14ac:dyDescent="0.25">
      <c r="A1083" s="27">
        <v>2022</v>
      </c>
      <c r="B1083" s="27">
        <v>755085</v>
      </c>
      <c r="C1083" s="35" t="s">
        <v>19</v>
      </c>
      <c r="D1083" s="27" t="s">
        <v>2</v>
      </c>
      <c r="E1083" s="36">
        <v>108.652</v>
      </c>
      <c r="F1083" s="36">
        <v>120.68</v>
      </c>
      <c r="G1083" s="36">
        <v>101.968</v>
      </c>
      <c r="H1083" s="36">
        <v>50.984000000000002</v>
      </c>
      <c r="I1083" s="36">
        <v>824.64800000000002</v>
      </c>
      <c r="J1083" s="36">
        <v>1671.124</v>
      </c>
      <c r="K1083" s="36">
        <v>197.62</v>
      </c>
      <c r="L1083" s="36">
        <v>168.952</v>
      </c>
      <c r="M1083" s="36">
        <v>991.64800000000002</v>
      </c>
      <c r="N1083" s="36">
        <v>367.608</v>
      </c>
      <c r="O1083" s="36">
        <v>85.635999999999996</v>
      </c>
      <c r="P1083" s="36">
        <v>97.052000000000007</v>
      </c>
    </row>
    <row r="1084" spans="1:16" x14ac:dyDescent="0.25">
      <c r="A1084" s="27">
        <v>2022</v>
      </c>
      <c r="B1084" s="27">
        <v>755085</v>
      </c>
      <c r="C1084" s="35" t="s">
        <v>19</v>
      </c>
      <c r="D1084" s="27" t="s">
        <v>1</v>
      </c>
      <c r="E1084" s="36">
        <v>238.352</v>
      </c>
      <c r="F1084" s="36">
        <v>367.68</v>
      </c>
      <c r="G1084" s="36">
        <v>239.96799999999999</v>
      </c>
      <c r="H1084" s="36">
        <v>111.98399999999999</v>
      </c>
      <c r="I1084" s="36">
        <v>2991.6480000000001</v>
      </c>
      <c r="J1084" s="36">
        <v>4111.0240000000003</v>
      </c>
      <c r="K1084" s="36">
        <v>604.72</v>
      </c>
      <c r="L1084" s="36">
        <v>431.952</v>
      </c>
      <c r="M1084" s="36">
        <v>3775.6480000000001</v>
      </c>
      <c r="N1084" s="36">
        <v>1059.008</v>
      </c>
      <c r="O1084" s="36">
        <v>337.536</v>
      </c>
      <c r="P1084" s="36">
        <v>289.55200000000002</v>
      </c>
    </row>
    <row r="1085" spans="1:16" x14ac:dyDescent="0.25">
      <c r="A1085" s="27">
        <v>2022</v>
      </c>
      <c r="B1085" s="27">
        <v>755161</v>
      </c>
      <c r="C1085" s="35" t="s">
        <v>18</v>
      </c>
      <c r="D1085" s="27" t="s">
        <v>4</v>
      </c>
      <c r="E1085" s="36">
        <v>958.85000000000196</v>
      </c>
      <c r="F1085" s="36">
        <v>1460.46</v>
      </c>
      <c r="G1085" s="36">
        <v>1269.98</v>
      </c>
      <c r="H1085" s="36">
        <v>1146.71</v>
      </c>
      <c r="I1085" s="36">
        <v>2263.1799999999998</v>
      </c>
      <c r="J1085" s="36">
        <v>737.66000000000201</v>
      </c>
      <c r="K1085" s="36">
        <v>1274.99</v>
      </c>
      <c r="L1085" s="36">
        <v>1380.91</v>
      </c>
      <c r="M1085" s="36">
        <v>2638.25</v>
      </c>
      <c r="N1085" s="36">
        <v>696.82000000000096</v>
      </c>
      <c r="O1085" s="36">
        <v>1138.49</v>
      </c>
      <c r="P1085" s="36">
        <v>1199.05</v>
      </c>
    </row>
    <row r="1086" spans="1:16" x14ac:dyDescent="0.25">
      <c r="A1086" s="27">
        <v>2022</v>
      </c>
      <c r="B1086" s="27">
        <v>755161</v>
      </c>
      <c r="C1086" s="35" t="s">
        <v>18</v>
      </c>
      <c r="D1086" s="27" t="s">
        <v>2</v>
      </c>
      <c r="E1086" s="36">
        <v>1981.95</v>
      </c>
      <c r="F1086" s="36">
        <v>2214.66</v>
      </c>
      <c r="G1086" s="36">
        <v>2090.58</v>
      </c>
      <c r="H1086" s="36">
        <v>1807.01</v>
      </c>
      <c r="I1086" s="36">
        <v>2971.88</v>
      </c>
      <c r="J1086" s="36">
        <v>1291.56</v>
      </c>
      <c r="K1086" s="36">
        <v>2091.19</v>
      </c>
      <c r="L1086" s="36">
        <v>2531.31</v>
      </c>
      <c r="M1086" s="36">
        <v>4023.75</v>
      </c>
      <c r="N1086" s="36">
        <v>1516.32</v>
      </c>
      <c r="O1086" s="36">
        <v>1880.59</v>
      </c>
      <c r="P1086" s="36">
        <v>2100.35</v>
      </c>
    </row>
    <row r="1087" spans="1:16" x14ac:dyDescent="0.25">
      <c r="A1087" s="27">
        <v>2022</v>
      </c>
      <c r="B1087" s="27">
        <v>755161</v>
      </c>
      <c r="C1087" s="35" t="s">
        <v>18</v>
      </c>
      <c r="D1087" s="27" t="s">
        <v>1</v>
      </c>
      <c r="E1087" s="36">
        <v>21801.45</v>
      </c>
      <c r="F1087" s="36">
        <v>24361.26</v>
      </c>
      <c r="G1087" s="36">
        <v>22996.38</v>
      </c>
      <c r="H1087" s="36">
        <v>19877.11</v>
      </c>
      <c r="I1087" s="36">
        <v>32690.68</v>
      </c>
      <c r="J1087" s="36">
        <v>14207.16</v>
      </c>
      <c r="K1087" s="36">
        <v>23003.09</v>
      </c>
      <c r="L1087" s="36">
        <v>27844.41</v>
      </c>
      <c r="M1087" s="36">
        <v>44261.25</v>
      </c>
      <c r="N1087" s="36">
        <v>16679.52</v>
      </c>
      <c r="O1087" s="36">
        <v>20686.490000000002</v>
      </c>
      <c r="P1087" s="36">
        <v>23103.85</v>
      </c>
    </row>
    <row r="1088" spans="1:16" x14ac:dyDescent="0.25">
      <c r="A1088" s="27">
        <v>2022</v>
      </c>
      <c r="B1088" s="27">
        <v>755634</v>
      </c>
      <c r="C1088" s="35" t="s">
        <v>18</v>
      </c>
      <c r="D1088" s="27" t="s">
        <v>4</v>
      </c>
      <c r="E1088" s="36">
        <v>-9.2159999999999904</v>
      </c>
      <c r="F1088" s="36">
        <v>0</v>
      </c>
      <c r="G1088" s="36">
        <v>0</v>
      </c>
      <c r="H1088" s="36">
        <v>669.17600000000004</v>
      </c>
      <c r="I1088" s="36">
        <v>48.936</v>
      </c>
      <c r="J1088" s="36">
        <v>0</v>
      </c>
      <c r="K1088" s="36">
        <v>629.54399999999998</v>
      </c>
      <c r="L1088" s="36">
        <v>-13.215999999999999</v>
      </c>
      <c r="M1088" s="36">
        <v>0</v>
      </c>
      <c r="N1088" s="36">
        <v>0</v>
      </c>
      <c r="O1088" s="36">
        <v>0</v>
      </c>
      <c r="P1088" s="36">
        <v>41.172000000000097</v>
      </c>
    </row>
    <row r="1089" spans="1:16" x14ac:dyDescent="0.25">
      <c r="A1089" s="27">
        <v>2022</v>
      </c>
      <c r="B1089" s="27">
        <v>755634</v>
      </c>
      <c r="C1089" s="35" t="s">
        <v>18</v>
      </c>
      <c r="D1089" s="27" t="s">
        <v>2</v>
      </c>
      <c r="E1089" s="36">
        <v>54.984000000000002</v>
      </c>
      <c r="F1089" s="36">
        <v>0</v>
      </c>
      <c r="G1089" s="36">
        <v>0</v>
      </c>
      <c r="H1089" s="36">
        <v>737.77599999999995</v>
      </c>
      <c r="I1089" s="36">
        <v>115.336</v>
      </c>
      <c r="J1089" s="36">
        <v>0</v>
      </c>
      <c r="K1089" s="36">
        <v>764.54399999999998</v>
      </c>
      <c r="L1089" s="36">
        <v>50.984000000000002</v>
      </c>
      <c r="M1089" s="36">
        <v>0</v>
      </c>
      <c r="N1089" s="36">
        <v>0</v>
      </c>
      <c r="O1089" s="36">
        <v>0</v>
      </c>
      <c r="P1089" s="36">
        <v>176.172</v>
      </c>
    </row>
    <row r="1090" spans="1:16" x14ac:dyDescent="0.25">
      <c r="A1090" s="27">
        <v>2022</v>
      </c>
      <c r="B1090" s="27">
        <v>755634</v>
      </c>
      <c r="C1090" s="35" t="s">
        <v>18</v>
      </c>
      <c r="D1090" s="27" t="s">
        <v>1</v>
      </c>
      <c r="E1090" s="36">
        <v>143.98400000000001</v>
      </c>
      <c r="F1090" s="36">
        <v>0</v>
      </c>
      <c r="G1090" s="36">
        <v>0</v>
      </c>
      <c r="H1090" s="36">
        <v>1887.7760000000001</v>
      </c>
      <c r="I1090" s="36">
        <v>284.73599999999999</v>
      </c>
      <c r="J1090" s="36">
        <v>0</v>
      </c>
      <c r="K1090" s="36">
        <v>1964.5440000000001</v>
      </c>
      <c r="L1090" s="36">
        <v>127.98399999999999</v>
      </c>
      <c r="M1090" s="36">
        <v>0</v>
      </c>
      <c r="N1090" s="36">
        <v>0</v>
      </c>
      <c r="O1090" s="36">
        <v>0</v>
      </c>
      <c r="P1090" s="36">
        <v>515.072</v>
      </c>
    </row>
    <row r="1091" spans="1:16" x14ac:dyDescent="0.25">
      <c r="A1091" s="27">
        <v>2022</v>
      </c>
      <c r="B1091" s="27">
        <v>758545</v>
      </c>
      <c r="C1091" s="35" t="s">
        <v>21</v>
      </c>
      <c r="D1091" s="27" t="s">
        <v>4</v>
      </c>
      <c r="E1091" s="36">
        <v>14.027200000000001</v>
      </c>
      <c r="F1091" s="36">
        <v>841.28639999999996</v>
      </c>
      <c r="G1091" s="36">
        <v>0</v>
      </c>
      <c r="H1091" s="36">
        <v>0</v>
      </c>
      <c r="I1091" s="36">
        <v>352.9128</v>
      </c>
      <c r="J1091" s="36">
        <v>195.0984</v>
      </c>
      <c r="K1091" s="36">
        <v>-107.13200000000001</v>
      </c>
      <c r="L1091" s="36">
        <v>328.16879999999998</v>
      </c>
      <c r="M1091" s="36">
        <v>131.85599999999999</v>
      </c>
      <c r="N1091" s="36">
        <v>0</v>
      </c>
      <c r="O1091" s="36">
        <v>-54.854399999999998</v>
      </c>
      <c r="P1091" s="36">
        <v>-102.9432</v>
      </c>
    </row>
    <row r="1092" spans="1:16" x14ac:dyDescent="0.25">
      <c r="A1092" s="27">
        <v>2022</v>
      </c>
      <c r="B1092" s="27">
        <v>758545</v>
      </c>
      <c r="C1092" s="35" t="s">
        <v>21</v>
      </c>
      <c r="D1092" s="27" t="s">
        <v>2</v>
      </c>
      <c r="E1092" s="36">
        <v>132.02719999999999</v>
      </c>
      <c r="F1092" s="36">
        <v>1137.2864</v>
      </c>
      <c r="G1092" s="36">
        <v>0</v>
      </c>
      <c r="H1092" s="36">
        <v>0</v>
      </c>
      <c r="I1092" s="36">
        <v>472.9128</v>
      </c>
      <c r="J1092" s="36">
        <v>373.09840000000003</v>
      </c>
      <c r="K1092" s="36">
        <v>70.867999999999995</v>
      </c>
      <c r="L1092" s="36">
        <v>506.16879999999998</v>
      </c>
      <c r="M1092" s="36">
        <v>189.85599999999999</v>
      </c>
      <c r="N1092" s="36">
        <v>0</v>
      </c>
      <c r="O1092" s="36">
        <v>3.1456</v>
      </c>
      <c r="P1092" s="36">
        <v>71.056799999999996</v>
      </c>
    </row>
    <row r="1093" spans="1:16" x14ac:dyDescent="0.25">
      <c r="A1093" s="27">
        <v>2022</v>
      </c>
      <c r="B1093" s="27">
        <v>758545</v>
      </c>
      <c r="C1093" s="35" t="s">
        <v>21</v>
      </c>
      <c r="D1093" s="27" t="s">
        <v>1</v>
      </c>
      <c r="E1093" s="36">
        <v>331.02719999999999</v>
      </c>
      <c r="F1093" s="36">
        <v>3711.6864</v>
      </c>
      <c r="G1093" s="36">
        <v>0</v>
      </c>
      <c r="H1093" s="36">
        <v>0</v>
      </c>
      <c r="I1093" s="36">
        <v>1583.8127999999999</v>
      </c>
      <c r="J1093" s="36">
        <v>1842.9983999999999</v>
      </c>
      <c r="K1093" s="36">
        <v>339.76799999999997</v>
      </c>
      <c r="L1093" s="36">
        <v>1468.4688000000001</v>
      </c>
      <c r="M1093" s="36">
        <v>1439.856</v>
      </c>
      <c r="N1093" s="36">
        <v>0</v>
      </c>
      <c r="O1093" s="36">
        <v>20.145600000000002</v>
      </c>
      <c r="P1093" s="36">
        <v>287.95679999999999</v>
      </c>
    </row>
    <row r="1094" spans="1:16" x14ac:dyDescent="0.25">
      <c r="A1094" s="27">
        <v>2022</v>
      </c>
      <c r="B1094" s="27">
        <v>758786</v>
      </c>
      <c r="C1094" s="35" t="s">
        <v>21</v>
      </c>
      <c r="D1094" s="27" t="s">
        <v>4</v>
      </c>
      <c r="E1094" s="36">
        <v>201.40199999999999</v>
      </c>
      <c r="F1094" s="36">
        <v>5230.098</v>
      </c>
      <c r="G1094" s="36">
        <v>9978.94</v>
      </c>
      <c r="H1094" s="36">
        <v>830.22199999999998</v>
      </c>
      <c r="I1094" s="36">
        <v>0</v>
      </c>
      <c r="J1094" s="36">
        <v>2373.9079999999999</v>
      </c>
      <c r="K1094" s="36">
        <v>1510.1880000000001</v>
      </c>
      <c r="L1094" s="36">
        <v>1913.806</v>
      </c>
      <c r="M1094" s="36">
        <v>253.602</v>
      </c>
      <c r="N1094" s="36">
        <v>3296.1680000000001</v>
      </c>
      <c r="O1094" s="36">
        <v>2216.4720000000002</v>
      </c>
      <c r="P1094" s="36">
        <v>0</v>
      </c>
    </row>
    <row r="1095" spans="1:16" x14ac:dyDescent="0.25">
      <c r="A1095" s="27">
        <v>2022</v>
      </c>
      <c r="B1095" s="27">
        <v>758786</v>
      </c>
      <c r="C1095" s="35" t="s">
        <v>21</v>
      </c>
      <c r="D1095" s="27" t="s">
        <v>2</v>
      </c>
      <c r="E1095" s="36">
        <v>499.40199999999999</v>
      </c>
      <c r="F1095" s="36">
        <v>5551.098</v>
      </c>
      <c r="G1095" s="36">
        <v>10292.94</v>
      </c>
      <c r="H1095" s="36">
        <v>1070.222</v>
      </c>
      <c r="I1095" s="36">
        <v>0</v>
      </c>
      <c r="J1095" s="36">
        <v>2675.9079999999999</v>
      </c>
      <c r="K1095" s="36">
        <v>1823.1880000000001</v>
      </c>
      <c r="L1095" s="36">
        <v>2033.806</v>
      </c>
      <c r="M1095" s="36">
        <v>377.60199999999998</v>
      </c>
      <c r="N1095" s="36">
        <v>3704.1680000000001</v>
      </c>
      <c r="O1095" s="36">
        <v>2396.4720000000002</v>
      </c>
      <c r="P1095" s="36">
        <v>0</v>
      </c>
    </row>
    <row r="1096" spans="1:16" x14ac:dyDescent="0.25">
      <c r="A1096" s="27">
        <v>2022</v>
      </c>
      <c r="B1096" s="27">
        <v>758786</v>
      </c>
      <c r="C1096" s="35" t="s">
        <v>21</v>
      </c>
      <c r="D1096" s="27" t="s">
        <v>1</v>
      </c>
      <c r="E1096" s="36">
        <v>1151.8019999999999</v>
      </c>
      <c r="F1096" s="36">
        <v>13291.397999999999</v>
      </c>
      <c r="G1096" s="36">
        <v>25535.34</v>
      </c>
      <c r="H1096" s="36">
        <v>3327.8220000000001</v>
      </c>
      <c r="I1096" s="36">
        <v>0</v>
      </c>
      <c r="J1096" s="36">
        <v>5863.6080000000002</v>
      </c>
      <c r="K1096" s="36">
        <v>4812.5879999999997</v>
      </c>
      <c r="L1096" s="36">
        <v>3955.806</v>
      </c>
      <c r="M1096" s="36">
        <v>809.80200000000002</v>
      </c>
      <c r="N1096" s="36">
        <v>9349.6679999999997</v>
      </c>
      <c r="O1096" s="36">
        <v>7362.9719999999998</v>
      </c>
      <c r="P1096" s="36">
        <v>0</v>
      </c>
    </row>
    <row r="1097" spans="1:16" x14ac:dyDescent="0.25">
      <c r="A1097" s="27">
        <v>2022</v>
      </c>
      <c r="B1097" s="27">
        <v>759445</v>
      </c>
      <c r="C1097" s="35" t="s">
        <v>18</v>
      </c>
      <c r="D1097" s="27" t="s">
        <v>2</v>
      </c>
      <c r="E1097" s="36">
        <v>0</v>
      </c>
      <c r="F1097" s="36">
        <v>0</v>
      </c>
      <c r="G1097" s="36">
        <v>0</v>
      </c>
      <c r="H1097" s="36">
        <v>0</v>
      </c>
      <c r="I1097" s="36">
        <v>0</v>
      </c>
      <c r="J1097" s="36">
        <v>0</v>
      </c>
      <c r="K1097" s="36">
        <v>5.3840000000000003</v>
      </c>
      <c r="L1097" s="36">
        <v>206.792</v>
      </c>
      <c r="M1097" s="36">
        <v>107.824</v>
      </c>
      <c r="N1097" s="36">
        <v>1309.876</v>
      </c>
      <c r="O1097" s="36">
        <v>0</v>
      </c>
      <c r="P1097" s="36">
        <v>357.86399999999998</v>
      </c>
    </row>
    <row r="1098" spans="1:16" x14ac:dyDescent="0.25">
      <c r="A1098" s="27">
        <v>2022</v>
      </c>
      <c r="B1098" s="27">
        <v>759445</v>
      </c>
      <c r="C1098" s="35" t="s">
        <v>18</v>
      </c>
      <c r="D1098" s="27" t="s">
        <v>4</v>
      </c>
      <c r="E1098" s="36">
        <v>0</v>
      </c>
      <c r="F1098" s="36">
        <v>0</v>
      </c>
      <c r="G1098" s="36">
        <v>0</v>
      </c>
      <c r="H1098" s="36">
        <v>0</v>
      </c>
      <c r="I1098" s="36">
        <v>0</v>
      </c>
      <c r="J1098" s="36">
        <v>0</v>
      </c>
      <c r="K1098" s="36">
        <v>-58.816000000000003</v>
      </c>
      <c r="L1098" s="36">
        <v>-50.008000000000003</v>
      </c>
      <c r="M1098" s="36">
        <v>-20.576000000000001</v>
      </c>
      <c r="N1098" s="36">
        <v>1097.4760000000001</v>
      </c>
      <c r="O1098" s="36">
        <v>0</v>
      </c>
      <c r="P1098" s="36">
        <v>145.464</v>
      </c>
    </row>
    <row r="1099" spans="1:16" x14ac:dyDescent="0.25">
      <c r="A1099" s="27">
        <v>2022</v>
      </c>
      <c r="B1099" s="27">
        <v>759445</v>
      </c>
      <c r="C1099" s="35" t="s">
        <v>18</v>
      </c>
      <c r="D1099" s="27" t="s">
        <v>1</v>
      </c>
      <c r="E1099" s="36">
        <v>0</v>
      </c>
      <c r="F1099" s="36">
        <v>0</v>
      </c>
      <c r="G1099" s="36">
        <v>0</v>
      </c>
      <c r="H1099" s="36">
        <v>0</v>
      </c>
      <c r="I1099" s="36">
        <v>0</v>
      </c>
      <c r="J1099" s="36">
        <v>0</v>
      </c>
      <c r="K1099" s="36">
        <v>22.384</v>
      </c>
      <c r="L1099" s="36">
        <v>575.79200000000003</v>
      </c>
      <c r="M1099" s="36">
        <v>287.82400000000001</v>
      </c>
      <c r="N1099" s="36">
        <v>3548.1759999999999</v>
      </c>
      <c r="O1099" s="36">
        <v>0</v>
      </c>
      <c r="P1099" s="36">
        <v>1103.664</v>
      </c>
    </row>
    <row r="1100" spans="1:16" x14ac:dyDescent="0.25">
      <c r="A1100" s="27">
        <v>2022</v>
      </c>
      <c r="B1100" s="27">
        <v>762085</v>
      </c>
      <c r="C1100" s="35" t="s">
        <v>18</v>
      </c>
      <c r="D1100" s="27" t="s">
        <v>4</v>
      </c>
      <c r="E1100" s="36">
        <v>1150.2</v>
      </c>
      <c r="F1100" s="36">
        <v>2138.16</v>
      </c>
      <c r="G1100" s="36">
        <v>1739.38</v>
      </c>
      <c r="H1100" s="36">
        <v>1695.76</v>
      </c>
      <c r="I1100" s="36">
        <v>1600.48</v>
      </c>
      <c r="J1100" s="36">
        <v>2464.8200000000002</v>
      </c>
      <c r="K1100" s="36">
        <v>284.88</v>
      </c>
      <c r="L1100" s="36">
        <v>619.02</v>
      </c>
      <c r="M1100" s="36">
        <v>372.48</v>
      </c>
      <c r="N1100" s="36">
        <v>691.479999999999</v>
      </c>
      <c r="O1100" s="36">
        <v>764.28</v>
      </c>
      <c r="P1100" s="36">
        <v>1423.1</v>
      </c>
    </row>
    <row r="1101" spans="1:16" x14ac:dyDescent="0.25">
      <c r="A1101" s="27">
        <v>2022</v>
      </c>
      <c r="B1101" s="27">
        <v>762085</v>
      </c>
      <c r="C1101" s="35" t="s">
        <v>18</v>
      </c>
      <c r="D1101" s="27" t="s">
        <v>2</v>
      </c>
      <c r="E1101" s="36">
        <v>2196.8000000000002</v>
      </c>
      <c r="F1101" s="36">
        <v>2910.36</v>
      </c>
      <c r="G1101" s="36">
        <v>2290.38</v>
      </c>
      <c r="H1101" s="36">
        <v>2339.56</v>
      </c>
      <c r="I1101" s="36">
        <v>2383.6799999999998</v>
      </c>
      <c r="J1101" s="36">
        <v>3340.82</v>
      </c>
      <c r="K1101" s="36">
        <v>777.18</v>
      </c>
      <c r="L1101" s="36">
        <v>1530.62</v>
      </c>
      <c r="M1101" s="36">
        <v>1332.88</v>
      </c>
      <c r="N1101" s="36">
        <v>1329.78</v>
      </c>
      <c r="O1101" s="36">
        <v>1383.88</v>
      </c>
      <c r="P1101" s="36">
        <v>2186.5</v>
      </c>
    </row>
    <row r="1102" spans="1:16" x14ac:dyDescent="0.25">
      <c r="A1102" s="27">
        <v>2022</v>
      </c>
      <c r="B1102" s="27">
        <v>762085</v>
      </c>
      <c r="C1102" s="35" t="s">
        <v>18</v>
      </c>
      <c r="D1102" s="27" t="s">
        <v>1</v>
      </c>
      <c r="E1102" s="36">
        <v>13180.8</v>
      </c>
      <c r="F1102" s="36">
        <v>17462.16</v>
      </c>
      <c r="G1102" s="36">
        <v>13742.28</v>
      </c>
      <c r="H1102" s="36">
        <v>14037.36</v>
      </c>
      <c r="I1102" s="36">
        <v>14302.08</v>
      </c>
      <c r="J1102" s="36">
        <v>20044.919999999998</v>
      </c>
      <c r="K1102" s="36">
        <v>4663.08</v>
      </c>
      <c r="L1102" s="36">
        <v>9183.7199999999993</v>
      </c>
      <c r="M1102" s="36">
        <v>7997.28</v>
      </c>
      <c r="N1102" s="36">
        <v>7978.68</v>
      </c>
      <c r="O1102" s="36">
        <v>8303.2800000000007</v>
      </c>
      <c r="P1102" s="36">
        <v>13119</v>
      </c>
    </row>
    <row r="1103" spans="1:16" x14ac:dyDescent="0.25">
      <c r="A1103" s="27">
        <v>2022</v>
      </c>
      <c r="B1103" s="27">
        <v>762662</v>
      </c>
      <c r="C1103" s="35" t="s">
        <v>21</v>
      </c>
      <c r="D1103" s="27" t="s">
        <v>4</v>
      </c>
      <c r="E1103" s="36">
        <v>0</v>
      </c>
      <c r="F1103" s="36">
        <v>0</v>
      </c>
      <c r="G1103" s="36">
        <v>46.652000000000001</v>
      </c>
      <c r="H1103" s="36">
        <v>0</v>
      </c>
      <c r="I1103" s="36">
        <v>-19.347999999999999</v>
      </c>
      <c r="J1103" s="36">
        <v>444.82400000000001</v>
      </c>
      <c r="K1103" s="36">
        <v>943.68</v>
      </c>
      <c r="L1103" s="36">
        <v>0</v>
      </c>
      <c r="M1103" s="36">
        <v>0</v>
      </c>
      <c r="N1103" s="36">
        <v>0</v>
      </c>
      <c r="O1103" s="36">
        <v>296.92399999999998</v>
      </c>
      <c r="P1103" s="36">
        <v>0</v>
      </c>
    </row>
    <row r="1104" spans="1:16" x14ac:dyDescent="0.25">
      <c r="A1104" s="27">
        <v>2022</v>
      </c>
      <c r="B1104" s="27">
        <v>762662</v>
      </c>
      <c r="C1104" s="35" t="s">
        <v>21</v>
      </c>
      <c r="D1104" s="27" t="s">
        <v>2</v>
      </c>
      <c r="E1104" s="36">
        <v>0</v>
      </c>
      <c r="F1104" s="36">
        <v>0</v>
      </c>
      <c r="G1104" s="36">
        <v>108.652</v>
      </c>
      <c r="H1104" s="36">
        <v>0</v>
      </c>
      <c r="I1104" s="36">
        <v>98.652000000000001</v>
      </c>
      <c r="J1104" s="36">
        <v>560.82399999999996</v>
      </c>
      <c r="K1104" s="36">
        <v>1059.68</v>
      </c>
      <c r="L1104" s="36">
        <v>0</v>
      </c>
      <c r="M1104" s="36">
        <v>0</v>
      </c>
      <c r="N1104" s="36">
        <v>0</v>
      </c>
      <c r="O1104" s="36">
        <v>356.92399999999998</v>
      </c>
      <c r="P1104" s="36">
        <v>0</v>
      </c>
    </row>
    <row r="1105" spans="1:16" x14ac:dyDescent="0.25">
      <c r="A1105" s="27">
        <v>2022</v>
      </c>
      <c r="B1105" s="27">
        <v>762662</v>
      </c>
      <c r="C1105" s="35" t="s">
        <v>21</v>
      </c>
      <c r="D1105" s="27" t="s">
        <v>1</v>
      </c>
      <c r="E1105" s="36">
        <v>0</v>
      </c>
      <c r="F1105" s="36">
        <v>0</v>
      </c>
      <c r="G1105" s="36">
        <v>254.352</v>
      </c>
      <c r="H1105" s="36">
        <v>0</v>
      </c>
      <c r="I1105" s="36">
        <v>316.75200000000001</v>
      </c>
      <c r="J1105" s="36">
        <v>1231.8240000000001</v>
      </c>
      <c r="K1105" s="36">
        <v>2559.6799999999998</v>
      </c>
      <c r="L1105" s="36">
        <v>0</v>
      </c>
      <c r="M1105" s="36">
        <v>0</v>
      </c>
      <c r="N1105" s="36">
        <v>0</v>
      </c>
      <c r="O1105" s="36">
        <v>1615.8240000000001</v>
      </c>
      <c r="P1105" s="36">
        <v>0</v>
      </c>
    </row>
    <row r="1106" spans="1:16" x14ac:dyDescent="0.25">
      <c r="A1106" s="27">
        <v>2022</v>
      </c>
      <c r="B1106" s="27">
        <v>765294</v>
      </c>
      <c r="C1106" s="35" t="s">
        <v>23</v>
      </c>
      <c r="D1106" s="27" t="s">
        <v>4</v>
      </c>
      <c r="E1106" s="36">
        <v>0</v>
      </c>
      <c r="F1106" s="36">
        <v>801.30399999999997</v>
      </c>
      <c r="G1106" s="36">
        <v>-3.81200000000003</v>
      </c>
      <c r="H1106" s="36">
        <v>-65.816000000000003</v>
      </c>
      <c r="I1106" s="36">
        <v>-21.515999999999998</v>
      </c>
      <c r="J1106" s="36">
        <v>0</v>
      </c>
      <c r="K1106" s="36">
        <v>0</v>
      </c>
      <c r="L1106" s="36">
        <v>-115.18</v>
      </c>
      <c r="M1106" s="36">
        <v>1705.2159999999999</v>
      </c>
      <c r="N1106" s="36">
        <v>814.25599999999895</v>
      </c>
      <c r="O1106" s="36">
        <v>963.75600000000099</v>
      </c>
      <c r="P1106" s="36">
        <v>-9.4800000000000093</v>
      </c>
    </row>
    <row r="1107" spans="1:16" x14ac:dyDescent="0.25">
      <c r="A1107" s="27">
        <v>2022</v>
      </c>
      <c r="B1107" s="27">
        <v>765294</v>
      </c>
      <c r="C1107" s="35" t="s">
        <v>23</v>
      </c>
      <c r="D1107" s="27" t="s">
        <v>2</v>
      </c>
      <c r="E1107" s="36">
        <v>0</v>
      </c>
      <c r="F1107" s="36">
        <v>1021.304</v>
      </c>
      <c r="G1107" s="36">
        <v>223.68799999999999</v>
      </c>
      <c r="H1107" s="36">
        <v>6.6840000000000002</v>
      </c>
      <c r="I1107" s="36">
        <v>50.984000000000002</v>
      </c>
      <c r="J1107" s="36">
        <v>0</v>
      </c>
      <c r="K1107" s="36">
        <v>0</v>
      </c>
      <c r="L1107" s="36">
        <v>107.32</v>
      </c>
      <c r="M1107" s="36">
        <v>2027.7360000000001</v>
      </c>
      <c r="N1107" s="36">
        <v>1130.5160000000001</v>
      </c>
      <c r="O1107" s="36">
        <v>1353.7560000000001</v>
      </c>
      <c r="P1107" s="36">
        <v>213.02</v>
      </c>
    </row>
    <row r="1108" spans="1:16" x14ac:dyDescent="0.25">
      <c r="A1108" s="27">
        <v>2022</v>
      </c>
      <c r="B1108" s="27">
        <v>765294</v>
      </c>
      <c r="C1108" s="35" t="s">
        <v>23</v>
      </c>
      <c r="D1108" s="27" t="s">
        <v>1</v>
      </c>
      <c r="E1108" s="36">
        <v>0</v>
      </c>
      <c r="F1108" s="36">
        <v>2716.3040000000001</v>
      </c>
      <c r="G1108" s="36">
        <v>494.28800000000001</v>
      </c>
      <c r="H1108" s="36">
        <v>12.784000000000001</v>
      </c>
      <c r="I1108" s="36">
        <v>111.98399999999999</v>
      </c>
      <c r="J1108" s="36">
        <v>0</v>
      </c>
      <c r="K1108" s="36">
        <v>0</v>
      </c>
      <c r="L1108" s="36">
        <v>340.72</v>
      </c>
      <c r="M1108" s="36">
        <v>5656.7359999999999</v>
      </c>
      <c r="N1108" s="36">
        <v>3169.2159999999999</v>
      </c>
      <c r="O1108" s="36">
        <v>4693.8559999999998</v>
      </c>
      <c r="P1108" s="36">
        <v>529.52</v>
      </c>
    </row>
    <row r="1109" spans="1:16" x14ac:dyDescent="0.25">
      <c r="A1109" s="27">
        <v>2022</v>
      </c>
      <c r="B1109" s="27">
        <v>766167</v>
      </c>
      <c r="C1109" s="35" t="s">
        <v>23</v>
      </c>
      <c r="D1109" s="27" t="s">
        <v>4</v>
      </c>
      <c r="E1109" s="36">
        <v>0</v>
      </c>
      <c r="F1109" s="36">
        <v>1027.8440000000001</v>
      </c>
      <c r="G1109" s="36">
        <v>538.52800000000002</v>
      </c>
      <c r="H1109" s="36">
        <v>560.14</v>
      </c>
      <c r="I1109" s="36">
        <v>-11.48</v>
      </c>
      <c r="J1109" s="36">
        <v>-108.848</v>
      </c>
      <c r="K1109" s="36">
        <v>-60.363999999999997</v>
      </c>
      <c r="L1109" s="36">
        <v>-55.448</v>
      </c>
      <c r="M1109" s="36">
        <v>43.936</v>
      </c>
      <c r="N1109" s="36">
        <v>-65.816000000000003</v>
      </c>
      <c r="O1109" s="36">
        <v>397.49200000000002</v>
      </c>
      <c r="P1109" s="36">
        <v>982.68399999999997</v>
      </c>
    </row>
    <row r="1110" spans="1:16" x14ac:dyDescent="0.25">
      <c r="A1110" s="27">
        <v>2022</v>
      </c>
      <c r="B1110" s="27">
        <v>766167</v>
      </c>
      <c r="C1110" s="35" t="s">
        <v>23</v>
      </c>
      <c r="D1110" s="27" t="s">
        <v>2</v>
      </c>
      <c r="E1110" s="36">
        <v>0</v>
      </c>
      <c r="F1110" s="36">
        <v>1552.8440000000001</v>
      </c>
      <c r="G1110" s="36">
        <v>768.52800000000002</v>
      </c>
      <c r="H1110" s="36">
        <v>790.14</v>
      </c>
      <c r="I1110" s="36">
        <v>211.02</v>
      </c>
      <c r="J1110" s="36">
        <v>108.652</v>
      </c>
      <c r="K1110" s="36">
        <v>159.636</v>
      </c>
      <c r="L1110" s="36">
        <v>92.052000000000007</v>
      </c>
      <c r="M1110" s="36">
        <v>193.93600000000001</v>
      </c>
      <c r="N1110" s="36">
        <v>6.6840000000000002</v>
      </c>
      <c r="O1110" s="36">
        <v>617.49199999999996</v>
      </c>
      <c r="P1110" s="36">
        <v>1282.684</v>
      </c>
    </row>
    <row r="1111" spans="1:16" x14ac:dyDescent="0.25">
      <c r="A1111" s="27">
        <v>2022</v>
      </c>
      <c r="B1111" s="27">
        <v>766167</v>
      </c>
      <c r="C1111" s="35" t="s">
        <v>23</v>
      </c>
      <c r="D1111" s="27" t="s">
        <v>1</v>
      </c>
      <c r="E1111" s="36">
        <v>0</v>
      </c>
      <c r="F1111" s="36">
        <v>3818.5439999999999</v>
      </c>
      <c r="G1111" s="36">
        <v>2175.7280000000001</v>
      </c>
      <c r="H1111" s="36">
        <v>2025.04</v>
      </c>
      <c r="I1111" s="36">
        <v>495.92</v>
      </c>
      <c r="J1111" s="36">
        <v>254.352</v>
      </c>
      <c r="K1111" s="36">
        <v>396.73599999999999</v>
      </c>
      <c r="L1111" s="36">
        <v>287.952</v>
      </c>
      <c r="M1111" s="36">
        <v>527.93600000000004</v>
      </c>
      <c r="N1111" s="36">
        <v>14.384</v>
      </c>
      <c r="O1111" s="36">
        <v>1409.3920000000001</v>
      </c>
      <c r="P1111" s="36">
        <v>3578.7840000000001</v>
      </c>
    </row>
    <row r="1112" spans="1:16" x14ac:dyDescent="0.25">
      <c r="A1112" s="27">
        <v>2022</v>
      </c>
      <c r="B1112" s="27">
        <v>767999</v>
      </c>
      <c r="C1112" s="35" t="s">
        <v>21</v>
      </c>
      <c r="D1112" s="27" t="s">
        <v>2</v>
      </c>
      <c r="E1112" s="36">
        <v>0</v>
      </c>
      <c r="F1112" s="36">
        <v>0</v>
      </c>
      <c r="G1112" s="36">
        <v>0</v>
      </c>
      <c r="H1112" s="36">
        <v>440.22399999999999</v>
      </c>
      <c r="I1112" s="36">
        <v>307.2</v>
      </c>
      <c r="J1112" s="36">
        <v>253.31200000000001</v>
      </c>
      <c r="K1112" s="36">
        <v>151.40799999999999</v>
      </c>
      <c r="L1112" s="36">
        <v>351.64800000000002</v>
      </c>
      <c r="M1112" s="36">
        <v>291.79199999999997</v>
      </c>
      <c r="N1112" s="36">
        <v>104.32</v>
      </c>
      <c r="O1112" s="36">
        <v>38.351999999999997</v>
      </c>
      <c r="P1112" s="36">
        <v>303.93599999999998</v>
      </c>
    </row>
    <row r="1113" spans="1:16" x14ac:dyDescent="0.25">
      <c r="A1113" s="27">
        <v>2022</v>
      </c>
      <c r="B1113" s="27">
        <v>767999</v>
      </c>
      <c r="C1113" s="35" t="s">
        <v>21</v>
      </c>
      <c r="D1113" s="27" t="s">
        <v>4</v>
      </c>
      <c r="E1113" s="36">
        <v>0</v>
      </c>
      <c r="F1113" s="36">
        <v>0</v>
      </c>
      <c r="G1113" s="36">
        <v>0</v>
      </c>
      <c r="H1113" s="36">
        <v>150.22399999999999</v>
      </c>
      <c r="I1113" s="36">
        <v>133.19999999999999</v>
      </c>
      <c r="J1113" s="36">
        <v>-36.688000000000201</v>
      </c>
      <c r="K1113" s="36">
        <v>-138.59200000000001</v>
      </c>
      <c r="L1113" s="36">
        <v>-54.352000000000203</v>
      </c>
      <c r="M1113" s="36">
        <v>-56.208000000000197</v>
      </c>
      <c r="N1113" s="36">
        <v>-127.68</v>
      </c>
      <c r="O1113" s="36">
        <v>-77.647999999999996</v>
      </c>
      <c r="P1113" s="36">
        <v>-4.0639999999999796</v>
      </c>
    </row>
    <row r="1114" spans="1:16" x14ac:dyDescent="0.25">
      <c r="A1114" s="27">
        <v>2022</v>
      </c>
      <c r="B1114" s="27">
        <v>767999</v>
      </c>
      <c r="C1114" s="35" t="s">
        <v>21</v>
      </c>
      <c r="D1114" s="27" t="s">
        <v>1</v>
      </c>
      <c r="E1114" s="36">
        <v>0</v>
      </c>
      <c r="F1114" s="36">
        <v>0</v>
      </c>
      <c r="G1114" s="36">
        <v>0</v>
      </c>
      <c r="H1114" s="36">
        <v>3191.6239999999998</v>
      </c>
      <c r="I1114" s="36">
        <v>2227.1999999999998</v>
      </c>
      <c r="J1114" s="36">
        <v>1836.5119999999999</v>
      </c>
      <c r="K1114" s="36">
        <v>1097.7080000000001</v>
      </c>
      <c r="L1114" s="36">
        <v>2549.4479999999999</v>
      </c>
      <c r="M1114" s="36">
        <v>2115.4920000000002</v>
      </c>
      <c r="N1114" s="36">
        <v>756.32</v>
      </c>
      <c r="O1114" s="36">
        <v>278.05200000000002</v>
      </c>
      <c r="P1114" s="36">
        <v>2203.5360000000001</v>
      </c>
    </row>
    <row r="1115" spans="1:16" x14ac:dyDescent="0.25">
      <c r="A1115" s="27">
        <v>2022</v>
      </c>
      <c r="B1115" s="27">
        <v>768405</v>
      </c>
      <c r="C1115" s="35" t="s">
        <v>20</v>
      </c>
      <c r="D1115" s="27" t="s">
        <v>4</v>
      </c>
      <c r="E1115" s="36">
        <v>1035.3976</v>
      </c>
      <c r="F1115" s="36">
        <v>1746.82</v>
      </c>
      <c r="G1115" s="36">
        <v>545.23519999999996</v>
      </c>
      <c r="H1115" s="36">
        <v>594.85839999999996</v>
      </c>
      <c r="I1115" s="36">
        <v>1113.5264</v>
      </c>
      <c r="J1115" s="36">
        <v>669.4008</v>
      </c>
      <c r="K1115" s="36">
        <v>1338.6268</v>
      </c>
      <c r="L1115" s="36">
        <v>136.13720000000001</v>
      </c>
      <c r="M1115" s="36">
        <v>1125.0311999999999</v>
      </c>
      <c r="N1115" s="36">
        <v>2008.1063999999999</v>
      </c>
      <c r="O1115" s="36">
        <v>2043.972</v>
      </c>
      <c r="P1115" s="36">
        <v>796.67079999999999</v>
      </c>
    </row>
    <row r="1116" spans="1:16" x14ac:dyDescent="0.25">
      <c r="A1116" s="27">
        <v>2022</v>
      </c>
      <c r="B1116" s="27">
        <v>768405</v>
      </c>
      <c r="C1116" s="35" t="s">
        <v>20</v>
      </c>
      <c r="D1116" s="27" t="s">
        <v>2</v>
      </c>
      <c r="E1116" s="36">
        <v>1410.9975999999999</v>
      </c>
      <c r="F1116" s="36">
        <v>1966.42</v>
      </c>
      <c r="G1116" s="36">
        <v>908.83519999999999</v>
      </c>
      <c r="H1116" s="36">
        <v>882.85839999999996</v>
      </c>
      <c r="I1116" s="36">
        <v>1561.1264000000001</v>
      </c>
      <c r="J1116" s="36">
        <v>1197.4007999999999</v>
      </c>
      <c r="K1116" s="36">
        <v>1773.0268000000001</v>
      </c>
      <c r="L1116" s="36">
        <v>282.53719999999998</v>
      </c>
      <c r="M1116" s="36">
        <v>1698.6312</v>
      </c>
      <c r="N1116" s="36">
        <v>2382.5064000000002</v>
      </c>
      <c r="O1116" s="36">
        <v>2329.5720000000001</v>
      </c>
      <c r="P1116" s="36">
        <v>1094.2708</v>
      </c>
    </row>
    <row r="1117" spans="1:16" x14ac:dyDescent="0.25">
      <c r="A1117" s="27">
        <v>2022</v>
      </c>
      <c r="B1117" s="27">
        <v>768405</v>
      </c>
      <c r="C1117" s="35" t="s">
        <v>20</v>
      </c>
      <c r="D1117" s="27" t="s">
        <v>1</v>
      </c>
      <c r="E1117" s="36">
        <v>4397.9975999999997</v>
      </c>
      <c r="F1117" s="36">
        <v>5707.62</v>
      </c>
      <c r="G1117" s="36">
        <v>2758.3352</v>
      </c>
      <c r="H1117" s="36">
        <v>2317.0583999999999</v>
      </c>
      <c r="I1117" s="36">
        <v>5212.8263999999999</v>
      </c>
      <c r="J1117" s="36">
        <v>3799.1008000000002</v>
      </c>
      <c r="K1117" s="36">
        <v>4897.9268000000002</v>
      </c>
      <c r="L1117" s="36">
        <v>799.03719999999998</v>
      </c>
      <c r="M1117" s="36">
        <v>4812.1311999999998</v>
      </c>
      <c r="N1117" s="36">
        <v>8166.9063999999998</v>
      </c>
      <c r="O1117" s="36">
        <v>6003.4719999999998</v>
      </c>
      <c r="P1117" s="36">
        <v>3477.5708</v>
      </c>
    </row>
    <row r="1118" spans="1:16" x14ac:dyDescent="0.25">
      <c r="A1118" s="27">
        <v>2022</v>
      </c>
      <c r="B1118" s="27">
        <v>769640</v>
      </c>
      <c r="C1118" s="35" t="s">
        <v>20</v>
      </c>
      <c r="D1118" s="27" t="s">
        <v>4</v>
      </c>
      <c r="E1118" s="36">
        <v>1710.2908</v>
      </c>
      <c r="F1118" s="36">
        <v>509.38639999999998</v>
      </c>
      <c r="G1118" s="36">
        <v>1455.4836</v>
      </c>
      <c r="H1118" s="36">
        <v>-89.352400000000202</v>
      </c>
      <c r="I1118" s="36">
        <v>-38.870800000000102</v>
      </c>
      <c r="J1118" s="36">
        <v>115.03959999999999</v>
      </c>
      <c r="K1118" s="36">
        <v>86.185599999999894</v>
      </c>
      <c r="L1118" s="36">
        <v>1493.4503999999999</v>
      </c>
      <c r="M1118" s="36">
        <v>839.729999999999</v>
      </c>
      <c r="N1118" s="36">
        <v>1754.1564000000001</v>
      </c>
      <c r="O1118" s="36">
        <v>76.809199999999805</v>
      </c>
      <c r="P1118" s="36">
        <v>430.28919999999999</v>
      </c>
    </row>
    <row r="1119" spans="1:16" x14ac:dyDescent="0.25">
      <c r="A1119" s="27">
        <v>2022</v>
      </c>
      <c r="B1119" s="27">
        <v>769640</v>
      </c>
      <c r="C1119" s="35" t="s">
        <v>20</v>
      </c>
      <c r="D1119" s="27" t="s">
        <v>2</v>
      </c>
      <c r="E1119" s="36">
        <v>2142.2908000000002</v>
      </c>
      <c r="F1119" s="36">
        <v>1193.3864000000001</v>
      </c>
      <c r="G1119" s="36">
        <v>2024.2836</v>
      </c>
      <c r="H1119" s="36">
        <v>252.64760000000001</v>
      </c>
      <c r="I1119" s="36">
        <v>371.5292</v>
      </c>
      <c r="J1119" s="36">
        <v>730.63959999999997</v>
      </c>
      <c r="K1119" s="36">
        <v>359.78559999999999</v>
      </c>
      <c r="L1119" s="36">
        <v>1903.8504</v>
      </c>
      <c r="M1119" s="36">
        <v>1728.93</v>
      </c>
      <c r="N1119" s="36">
        <v>2049.3564000000001</v>
      </c>
      <c r="O1119" s="36">
        <v>555.60919999999999</v>
      </c>
      <c r="P1119" s="36">
        <v>772.28920000000005</v>
      </c>
    </row>
    <row r="1120" spans="1:16" x14ac:dyDescent="0.25">
      <c r="A1120" s="27">
        <v>2022</v>
      </c>
      <c r="B1120" s="27">
        <v>769640</v>
      </c>
      <c r="C1120" s="35" t="s">
        <v>20</v>
      </c>
      <c r="D1120" s="27" t="s">
        <v>1</v>
      </c>
      <c r="E1120" s="36">
        <v>9740.1908000000003</v>
      </c>
      <c r="F1120" s="36">
        <v>3288.0864000000001</v>
      </c>
      <c r="G1120" s="36">
        <v>7186.9835999999996</v>
      </c>
      <c r="H1120" s="36">
        <v>1166.0476000000001</v>
      </c>
      <c r="I1120" s="36">
        <v>1239.9292</v>
      </c>
      <c r="J1120" s="36">
        <v>1969.5396000000001</v>
      </c>
      <c r="K1120" s="36">
        <v>1390.7855999999999</v>
      </c>
      <c r="L1120" s="36">
        <v>5851.1504000000004</v>
      </c>
      <c r="M1120" s="36">
        <v>9956.33</v>
      </c>
      <c r="N1120" s="36">
        <v>6851.5564000000004</v>
      </c>
      <c r="O1120" s="36">
        <v>2299.6091999999999</v>
      </c>
      <c r="P1120" s="36">
        <v>2234.4892</v>
      </c>
    </row>
    <row r="1121" spans="1:16" x14ac:dyDescent="0.25">
      <c r="A1121" s="27">
        <v>2022</v>
      </c>
      <c r="B1121" s="27">
        <v>772049</v>
      </c>
      <c r="C1121" s="35" t="s">
        <v>19</v>
      </c>
      <c r="D1121" s="27" t="s">
        <v>4</v>
      </c>
      <c r="E1121" s="36">
        <v>-85.048000000000002</v>
      </c>
      <c r="F1121" s="36">
        <v>-59.116</v>
      </c>
      <c r="G1121" s="36">
        <v>-11.215999999999999</v>
      </c>
      <c r="H1121" s="36">
        <v>-60.432000000000002</v>
      </c>
      <c r="I1121" s="36">
        <v>422.82400000000001</v>
      </c>
      <c r="J1121" s="36">
        <v>-5.8639999999999901</v>
      </c>
      <c r="K1121" s="36">
        <v>0</v>
      </c>
      <c r="L1121" s="36">
        <v>-46.432000000000002</v>
      </c>
      <c r="M1121" s="36">
        <v>35.768000000000001</v>
      </c>
      <c r="N1121" s="36">
        <v>-54.231999999999999</v>
      </c>
      <c r="O1121" s="36">
        <v>-46.28</v>
      </c>
      <c r="P1121" s="36">
        <v>-17.347999999999999</v>
      </c>
    </row>
    <row r="1122" spans="1:16" x14ac:dyDescent="0.25">
      <c r="A1122" s="27">
        <v>2022</v>
      </c>
      <c r="B1122" s="27">
        <v>772049</v>
      </c>
      <c r="C1122" s="35" t="s">
        <v>19</v>
      </c>
      <c r="D1122" s="27" t="s">
        <v>2</v>
      </c>
      <c r="E1122" s="36">
        <v>47.351999999999997</v>
      </c>
      <c r="F1122" s="36">
        <v>7.0839999999999996</v>
      </c>
      <c r="G1122" s="36">
        <v>54.984000000000002</v>
      </c>
      <c r="H1122" s="36">
        <v>71.968000000000004</v>
      </c>
      <c r="I1122" s="36">
        <v>555.22400000000005</v>
      </c>
      <c r="J1122" s="36">
        <v>126.536</v>
      </c>
      <c r="K1122" s="36">
        <v>0</v>
      </c>
      <c r="L1122" s="36">
        <v>85.968000000000004</v>
      </c>
      <c r="M1122" s="36">
        <v>101.968</v>
      </c>
      <c r="N1122" s="36">
        <v>11.968</v>
      </c>
      <c r="O1122" s="36">
        <v>152.32</v>
      </c>
      <c r="P1122" s="36">
        <v>115.05200000000001</v>
      </c>
    </row>
    <row r="1123" spans="1:16" x14ac:dyDescent="0.25">
      <c r="A1123" s="27">
        <v>2022</v>
      </c>
      <c r="B1123" s="27">
        <v>772049</v>
      </c>
      <c r="C1123" s="35" t="s">
        <v>19</v>
      </c>
      <c r="D1123" s="27" t="s">
        <v>1</v>
      </c>
      <c r="E1123" s="36">
        <v>175.952</v>
      </c>
      <c r="F1123" s="36">
        <v>15.984</v>
      </c>
      <c r="G1123" s="36">
        <v>143.98400000000001</v>
      </c>
      <c r="H1123" s="36">
        <v>191.96799999999999</v>
      </c>
      <c r="I1123" s="36">
        <v>1462.2239999999999</v>
      </c>
      <c r="J1123" s="36">
        <v>326.33600000000001</v>
      </c>
      <c r="K1123" s="36">
        <v>0</v>
      </c>
      <c r="L1123" s="36">
        <v>303.96800000000002</v>
      </c>
      <c r="M1123" s="36">
        <v>223.96799999999999</v>
      </c>
      <c r="N1123" s="36">
        <v>31.968</v>
      </c>
      <c r="O1123" s="36">
        <v>428.72</v>
      </c>
      <c r="P1123" s="36">
        <v>305.55200000000002</v>
      </c>
    </row>
    <row r="1124" spans="1:16" x14ac:dyDescent="0.25">
      <c r="A1124" s="27">
        <v>2022</v>
      </c>
      <c r="B1124" s="27">
        <v>772168</v>
      </c>
      <c r="C1124" s="35" t="s">
        <v>22</v>
      </c>
      <c r="D1124" s="27" t="s">
        <v>4</v>
      </c>
      <c r="E1124" s="36">
        <v>-152.17099999999999</v>
      </c>
      <c r="F1124" s="36">
        <v>201.51900000000001</v>
      </c>
      <c r="G1124" s="36">
        <v>113.081</v>
      </c>
      <c r="H1124" s="36">
        <v>0</v>
      </c>
      <c r="I1124" s="36">
        <v>0</v>
      </c>
      <c r="J1124" s="36">
        <v>0</v>
      </c>
      <c r="K1124" s="36">
        <v>0</v>
      </c>
      <c r="L1124" s="36">
        <v>0</v>
      </c>
      <c r="M1124" s="36">
        <v>0</v>
      </c>
      <c r="N1124" s="36">
        <v>0</v>
      </c>
      <c r="O1124" s="36">
        <v>0</v>
      </c>
      <c r="P1124" s="36">
        <v>0</v>
      </c>
    </row>
    <row r="1125" spans="1:16" x14ac:dyDescent="0.25">
      <c r="A1125" s="27">
        <v>2022</v>
      </c>
      <c r="B1125" s="27">
        <v>772168</v>
      </c>
      <c r="C1125" s="35" t="s">
        <v>21</v>
      </c>
      <c r="D1125" s="27" t="s">
        <v>4</v>
      </c>
      <c r="E1125" s="36">
        <v>-45.405999999999899</v>
      </c>
      <c r="F1125" s="36">
        <v>81.834000000000401</v>
      </c>
      <c r="G1125" s="36">
        <v>318.20999999999998</v>
      </c>
      <c r="H1125" s="36">
        <v>-39.019999999999897</v>
      </c>
      <c r="I1125" s="36">
        <v>63.2800000000003</v>
      </c>
      <c r="J1125" s="36">
        <v>0</v>
      </c>
      <c r="K1125" s="36">
        <v>0</v>
      </c>
      <c r="L1125" s="36">
        <v>-123.794</v>
      </c>
      <c r="M1125" s="36">
        <v>60.500000000000199</v>
      </c>
      <c r="N1125" s="36">
        <v>73.980000000000203</v>
      </c>
      <c r="O1125" s="36">
        <v>-54.579999999999899</v>
      </c>
      <c r="P1125" s="36">
        <v>36.082000000000001</v>
      </c>
    </row>
    <row r="1126" spans="1:16" x14ac:dyDescent="0.25">
      <c r="A1126" s="27">
        <v>2022</v>
      </c>
      <c r="B1126" s="27">
        <v>772168</v>
      </c>
      <c r="C1126" s="35" t="s">
        <v>21</v>
      </c>
      <c r="D1126" s="27" t="s">
        <v>2</v>
      </c>
      <c r="E1126" s="36">
        <v>76.594000000000094</v>
      </c>
      <c r="F1126" s="36">
        <v>379.834</v>
      </c>
      <c r="G1126" s="36">
        <v>574.21</v>
      </c>
      <c r="H1126" s="36">
        <v>84.980000000000103</v>
      </c>
      <c r="I1126" s="36">
        <v>245.28</v>
      </c>
      <c r="J1126" s="36">
        <v>0</v>
      </c>
      <c r="K1126" s="36">
        <v>0</v>
      </c>
      <c r="L1126" s="36">
        <v>52.206000000000103</v>
      </c>
      <c r="M1126" s="36">
        <v>178.5</v>
      </c>
      <c r="N1126" s="36">
        <v>133.97999999999999</v>
      </c>
      <c r="O1126" s="36">
        <v>63.420000000000101</v>
      </c>
      <c r="P1126" s="36">
        <v>152.08199999999999</v>
      </c>
    </row>
    <row r="1127" spans="1:16" x14ac:dyDescent="0.25">
      <c r="A1127" s="27">
        <v>2022</v>
      </c>
      <c r="B1127" s="27">
        <v>772168</v>
      </c>
      <c r="C1127" s="35" t="s">
        <v>22</v>
      </c>
      <c r="D1127" s="27" t="s">
        <v>2</v>
      </c>
      <c r="E1127" s="36">
        <v>207.529</v>
      </c>
      <c r="F1127" s="36">
        <v>312.66899999999998</v>
      </c>
      <c r="G1127" s="36">
        <v>349.88099999999997</v>
      </c>
      <c r="H1127" s="36">
        <v>0</v>
      </c>
      <c r="I1127" s="36">
        <v>0</v>
      </c>
      <c r="J1127" s="36">
        <v>0</v>
      </c>
      <c r="K1127" s="36">
        <v>0</v>
      </c>
      <c r="L1127" s="36">
        <v>0</v>
      </c>
      <c r="M1127" s="36">
        <v>0</v>
      </c>
      <c r="N1127" s="36">
        <v>0</v>
      </c>
      <c r="O1127" s="36">
        <v>0</v>
      </c>
      <c r="P1127" s="36">
        <v>0</v>
      </c>
    </row>
    <row r="1128" spans="1:16" x14ac:dyDescent="0.25">
      <c r="A1128" s="27">
        <v>2022</v>
      </c>
      <c r="B1128" s="27">
        <v>772168</v>
      </c>
      <c r="C1128" s="35" t="s">
        <v>21</v>
      </c>
      <c r="D1128" s="27" t="s">
        <v>1</v>
      </c>
      <c r="E1128" s="36">
        <v>623.69399999999996</v>
      </c>
      <c r="F1128" s="36">
        <v>3092.9340000000002</v>
      </c>
      <c r="G1128" s="36">
        <v>4675.71</v>
      </c>
      <c r="H1128" s="36">
        <v>691.98</v>
      </c>
      <c r="I1128" s="36">
        <v>1997.28</v>
      </c>
      <c r="J1128" s="36">
        <v>0</v>
      </c>
      <c r="K1128" s="36">
        <v>0</v>
      </c>
      <c r="L1128" s="36">
        <v>425.10599999999999</v>
      </c>
      <c r="M1128" s="36">
        <v>1453.5</v>
      </c>
      <c r="N1128" s="36">
        <v>1090.98</v>
      </c>
      <c r="O1128" s="36">
        <v>516.41999999999996</v>
      </c>
      <c r="P1128" s="36">
        <v>1238.3820000000001</v>
      </c>
    </row>
    <row r="1129" spans="1:16" x14ac:dyDescent="0.25">
      <c r="A1129" s="27">
        <v>2022</v>
      </c>
      <c r="B1129" s="27">
        <v>772168</v>
      </c>
      <c r="C1129" s="35" t="s">
        <v>22</v>
      </c>
      <c r="D1129" s="27" t="s">
        <v>1</v>
      </c>
      <c r="E1129" s="36">
        <v>1689.8789999999999</v>
      </c>
      <c r="F1129" s="36">
        <v>2546.0189999999998</v>
      </c>
      <c r="G1129" s="36">
        <v>2849.0309999999999</v>
      </c>
      <c r="H1129" s="36">
        <v>0</v>
      </c>
      <c r="I1129" s="36">
        <v>0</v>
      </c>
      <c r="J1129" s="36">
        <v>0</v>
      </c>
      <c r="K1129" s="36">
        <v>0</v>
      </c>
      <c r="L1129" s="36">
        <v>0</v>
      </c>
      <c r="M1129" s="36">
        <v>0</v>
      </c>
      <c r="N1129" s="36">
        <v>0</v>
      </c>
      <c r="O1129" s="36">
        <v>0</v>
      </c>
      <c r="P1129" s="36">
        <v>0</v>
      </c>
    </row>
    <row r="1130" spans="1:16" x14ac:dyDescent="0.25">
      <c r="A1130" s="27">
        <v>2022</v>
      </c>
      <c r="B1130" s="27">
        <v>772869</v>
      </c>
      <c r="C1130" s="35" t="s">
        <v>23</v>
      </c>
      <c r="D1130" s="27" t="s">
        <v>2</v>
      </c>
      <c r="E1130" s="36">
        <v>0</v>
      </c>
      <c r="F1130" s="36">
        <v>0</v>
      </c>
      <c r="G1130" s="36">
        <v>0</v>
      </c>
      <c r="H1130" s="36">
        <v>101.968</v>
      </c>
      <c r="I1130" s="36">
        <v>1173</v>
      </c>
      <c r="J1130" s="36">
        <v>747.77599999999995</v>
      </c>
      <c r="K1130" s="36">
        <v>731.58399999999995</v>
      </c>
      <c r="L1130" s="36">
        <v>1969.48</v>
      </c>
      <c r="M1130" s="36">
        <v>242.92</v>
      </c>
      <c r="N1130" s="36">
        <v>93.968000000000004</v>
      </c>
      <c r="O1130" s="36">
        <v>0</v>
      </c>
      <c r="P1130" s="36">
        <v>1070.664</v>
      </c>
    </row>
    <row r="1131" spans="1:16" x14ac:dyDescent="0.25">
      <c r="A1131" s="27">
        <v>2022</v>
      </c>
      <c r="B1131" s="27">
        <v>772869</v>
      </c>
      <c r="C1131" s="35" t="s">
        <v>23</v>
      </c>
      <c r="D1131" s="27" t="s">
        <v>4</v>
      </c>
      <c r="E1131" s="36">
        <v>0</v>
      </c>
      <c r="F1131" s="36">
        <v>0</v>
      </c>
      <c r="G1131" s="36">
        <v>0</v>
      </c>
      <c r="H1131" s="36">
        <v>-43.031999999999996</v>
      </c>
      <c r="I1131" s="36">
        <v>805.5</v>
      </c>
      <c r="J1131" s="36">
        <v>525.27599999999995</v>
      </c>
      <c r="K1131" s="36">
        <v>269.084</v>
      </c>
      <c r="L1131" s="36">
        <v>1574.48</v>
      </c>
      <c r="M1131" s="36">
        <v>20.420000000000002</v>
      </c>
      <c r="N1131" s="36">
        <v>18.968</v>
      </c>
      <c r="O1131" s="36">
        <v>0</v>
      </c>
      <c r="P1131" s="36">
        <v>923.16399999999999</v>
      </c>
    </row>
    <row r="1132" spans="1:16" x14ac:dyDescent="0.25">
      <c r="A1132" s="27">
        <v>2022</v>
      </c>
      <c r="B1132" s="27">
        <v>772869</v>
      </c>
      <c r="C1132" s="35" t="s">
        <v>23</v>
      </c>
      <c r="D1132" s="27" t="s">
        <v>1</v>
      </c>
      <c r="E1132" s="36">
        <v>0</v>
      </c>
      <c r="F1132" s="36">
        <v>0</v>
      </c>
      <c r="G1132" s="36">
        <v>0</v>
      </c>
      <c r="H1132" s="36">
        <v>271.96800000000002</v>
      </c>
      <c r="I1132" s="36">
        <v>2668.4</v>
      </c>
      <c r="J1132" s="36">
        <v>1999.7760000000001</v>
      </c>
      <c r="K1132" s="36">
        <v>2145.1840000000002</v>
      </c>
      <c r="L1132" s="36">
        <v>5733.68</v>
      </c>
      <c r="M1132" s="36">
        <v>719.92</v>
      </c>
      <c r="N1132" s="36">
        <v>223.96799999999999</v>
      </c>
      <c r="O1132" s="36">
        <v>0</v>
      </c>
      <c r="P1132" s="36">
        <v>2351.6640000000002</v>
      </c>
    </row>
    <row r="1133" spans="1:16" x14ac:dyDescent="0.25">
      <c r="A1133" s="27">
        <v>2022</v>
      </c>
      <c r="B1133" s="27">
        <v>775247</v>
      </c>
      <c r="C1133" s="35" t="s">
        <v>21</v>
      </c>
      <c r="D1133" s="27" t="s">
        <v>4</v>
      </c>
      <c r="E1133" s="36">
        <v>5.3587999999999703</v>
      </c>
      <c r="F1133" s="36">
        <v>202.65119999999999</v>
      </c>
      <c r="G1133" s="36">
        <v>-20.0764</v>
      </c>
      <c r="H1133" s="36">
        <v>0</v>
      </c>
      <c r="I1133" s="36">
        <v>-67.271600000000007</v>
      </c>
      <c r="J1133" s="36">
        <v>0</v>
      </c>
      <c r="K1133" s="36">
        <v>0</v>
      </c>
      <c r="L1133" s="36">
        <v>-172.68199999999999</v>
      </c>
      <c r="M1133" s="36">
        <v>26.328799999999902</v>
      </c>
      <c r="N1133" s="36">
        <v>278.43880000000001</v>
      </c>
      <c r="O1133" s="36">
        <v>62.937600000000003</v>
      </c>
      <c r="P1133" s="36">
        <v>219.4264</v>
      </c>
    </row>
    <row r="1134" spans="1:16" x14ac:dyDescent="0.25">
      <c r="A1134" s="27">
        <v>2022</v>
      </c>
      <c r="B1134" s="27">
        <v>775247</v>
      </c>
      <c r="C1134" s="35" t="s">
        <v>21</v>
      </c>
      <c r="D1134" s="27" t="s">
        <v>2</v>
      </c>
      <c r="E1134" s="36">
        <v>65.358800000000002</v>
      </c>
      <c r="F1134" s="36">
        <v>262.65120000000002</v>
      </c>
      <c r="G1134" s="36">
        <v>37.9236</v>
      </c>
      <c r="H1134" s="36">
        <v>0</v>
      </c>
      <c r="I1134" s="36">
        <v>112.72839999999999</v>
      </c>
      <c r="J1134" s="36">
        <v>0</v>
      </c>
      <c r="K1134" s="36">
        <v>0</v>
      </c>
      <c r="L1134" s="36">
        <v>3.3180000000000098</v>
      </c>
      <c r="M1134" s="36">
        <v>212.3288</v>
      </c>
      <c r="N1134" s="36">
        <v>338.43880000000001</v>
      </c>
      <c r="O1134" s="36">
        <v>258.93759999999997</v>
      </c>
      <c r="P1134" s="36">
        <v>339.4264</v>
      </c>
    </row>
    <row r="1135" spans="1:16" x14ac:dyDescent="0.25">
      <c r="A1135" s="27">
        <v>2022</v>
      </c>
      <c r="B1135" s="27">
        <v>775247</v>
      </c>
      <c r="C1135" s="35" t="s">
        <v>21</v>
      </c>
      <c r="D1135" s="27" t="s">
        <v>1</v>
      </c>
      <c r="E1135" s="36">
        <v>307.35879999999997</v>
      </c>
      <c r="F1135" s="36">
        <v>892.65120000000002</v>
      </c>
      <c r="G1135" s="36">
        <v>122.6236</v>
      </c>
      <c r="H1135" s="36">
        <v>0</v>
      </c>
      <c r="I1135" s="36">
        <v>559.12840000000006</v>
      </c>
      <c r="J1135" s="36">
        <v>0</v>
      </c>
      <c r="K1135" s="36">
        <v>0</v>
      </c>
      <c r="L1135" s="36">
        <v>585.21799999999996</v>
      </c>
      <c r="M1135" s="36">
        <v>2194.3287999999998</v>
      </c>
      <c r="N1135" s="36">
        <v>1723.4387999999999</v>
      </c>
      <c r="O1135" s="36">
        <v>1492.6376</v>
      </c>
      <c r="P1135" s="36">
        <v>1289.4264000000001</v>
      </c>
    </row>
    <row r="1136" spans="1:16" x14ac:dyDescent="0.25">
      <c r="A1136" s="27">
        <v>2022</v>
      </c>
      <c r="B1136" s="27">
        <v>775247</v>
      </c>
      <c r="C1136" s="35" t="s">
        <v>22</v>
      </c>
      <c r="D1136" s="27" t="s">
        <v>4</v>
      </c>
      <c r="E1136" s="36">
        <v>6275.2579999999998</v>
      </c>
      <c r="F1136" s="36">
        <v>1722.1063999999999</v>
      </c>
      <c r="G1136" s="36">
        <v>1730.87</v>
      </c>
      <c r="H1136" s="36">
        <v>2113.5396000000001</v>
      </c>
      <c r="I1136" s="36">
        <v>3397.8144000000002</v>
      </c>
      <c r="J1136" s="36">
        <v>3210.9987999999998</v>
      </c>
      <c r="K1136" s="36">
        <v>3571.9340000000002</v>
      </c>
      <c r="L1136" s="36">
        <v>3550.2543999999998</v>
      </c>
      <c r="M1136" s="36">
        <v>3299.9011999999998</v>
      </c>
      <c r="N1136" s="36">
        <v>4272.2539999999999</v>
      </c>
      <c r="O1136" s="36">
        <v>4798.8771999999999</v>
      </c>
      <c r="P1136" s="36">
        <v>2452.1019999999999</v>
      </c>
    </row>
    <row r="1137" spans="1:16" x14ac:dyDescent="0.25">
      <c r="A1137" s="27">
        <v>2022</v>
      </c>
      <c r="B1137" s="27">
        <v>775247</v>
      </c>
      <c r="C1137" s="35" t="s">
        <v>22</v>
      </c>
      <c r="D1137" s="27" t="s">
        <v>2</v>
      </c>
      <c r="E1137" s="36">
        <v>7342.7579999999998</v>
      </c>
      <c r="F1137" s="36">
        <v>2467.9063999999998</v>
      </c>
      <c r="G1137" s="36">
        <v>2696.76999999999</v>
      </c>
      <c r="H1137" s="36">
        <v>2934.5396000000001</v>
      </c>
      <c r="I1137" s="36">
        <v>4254.0144</v>
      </c>
      <c r="J1137" s="36">
        <v>3847.0988000000002</v>
      </c>
      <c r="K1137" s="36">
        <v>4491.2340000000004</v>
      </c>
      <c r="L1137" s="36">
        <v>4486.0544</v>
      </c>
      <c r="M1137" s="36">
        <v>4350.9012000000002</v>
      </c>
      <c r="N1137" s="36">
        <v>5423.0540000000001</v>
      </c>
      <c r="O1137" s="36">
        <v>5910.7772000000004</v>
      </c>
      <c r="P1137" s="36">
        <v>3341.7020000000002</v>
      </c>
    </row>
    <row r="1138" spans="1:16" x14ac:dyDescent="0.25">
      <c r="A1138" s="27">
        <v>2022</v>
      </c>
      <c r="B1138" s="27">
        <v>775247</v>
      </c>
      <c r="C1138" s="35" t="s">
        <v>22</v>
      </c>
      <c r="D1138" s="27" t="s">
        <v>1</v>
      </c>
      <c r="E1138" s="36">
        <v>38232.858</v>
      </c>
      <c r="F1138" s="36">
        <v>15793.706399999999</v>
      </c>
      <c r="G1138" s="36">
        <v>27954.87</v>
      </c>
      <c r="H1138" s="36">
        <v>18866.339599999999</v>
      </c>
      <c r="I1138" s="36">
        <v>31236.914400000001</v>
      </c>
      <c r="J1138" s="36">
        <v>21140.5988</v>
      </c>
      <c r="K1138" s="36">
        <v>34928.133999999998</v>
      </c>
      <c r="L1138" s="36">
        <v>41424.754399999998</v>
      </c>
      <c r="M1138" s="36">
        <v>34997.301200000002</v>
      </c>
      <c r="N1138" s="36">
        <v>30232.254000000001</v>
      </c>
      <c r="O1138" s="36">
        <v>33843.977200000001</v>
      </c>
      <c r="P1138" s="36">
        <v>18610.601999999999</v>
      </c>
    </row>
    <row r="1139" spans="1:16" x14ac:dyDescent="0.25">
      <c r="A1139" s="27">
        <v>2022</v>
      </c>
      <c r="B1139" s="27">
        <v>776236</v>
      </c>
      <c r="C1139" s="35" t="s">
        <v>23</v>
      </c>
      <c r="D1139" s="27" t="s">
        <v>4</v>
      </c>
      <c r="E1139" s="36">
        <v>-53.031999999999996</v>
      </c>
      <c r="F1139" s="36">
        <v>1570.7760000000001</v>
      </c>
      <c r="G1139" s="36">
        <v>-21.515999999999998</v>
      </c>
      <c r="H1139" s="36">
        <v>-9.5640000000000107</v>
      </c>
      <c r="I1139" s="36">
        <v>7.9519999999999804</v>
      </c>
      <c r="J1139" s="36">
        <v>0</v>
      </c>
      <c r="K1139" s="36">
        <v>-43.664000000000001</v>
      </c>
      <c r="L1139" s="36">
        <v>0</v>
      </c>
      <c r="M1139" s="36">
        <v>-43.031999999999996</v>
      </c>
      <c r="N1139" s="36">
        <v>657.91600000000005</v>
      </c>
      <c r="O1139" s="36">
        <v>-26.047999999999998</v>
      </c>
      <c r="P1139" s="36">
        <v>-65.816000000000003</v>
      </c>
    </row>
    <row r="1140" spans="1:16" x14ac:dyDescent="0.25">
      <c r="A1140" s="27">
        <v>2022</v>
      </c>
      <c r="B1140" s="27">
        <v>776236</v>
      </c>
      <c r="C1140" s="35" t="s">
        <v>23</v>
      </c>
      <c r="D1140" s="27" t="s">
        <v>2</v>
      </c>
      <c r="E1140" s="36">
        <v>91.968000000000004</v>
      </c>
      <c r="F1140" s="36">
        <v>1955.7760000000001</v>
      </c>
      <c r="G1140" s="36">
        <v>50.984000000000002</v>
      </c>
      <c r="H1140" s="36">
        <v>207.93600000000001</v>
      </c>
      <c r="I1140" s="36">
        <v>152.952</v>
      </c>
      <c r="J1140" s="36">
        <v>0</v>
      </c>
      <c r="K1140" s="36">
        <v>101.336</v>
      </c>
      <c r="L1140" s="36">
        <v>0</v>
      </c>
      <c r="M1140" s="36">
        <v>101.968</v>
      </c>
      <c r="N1140" s="36">
        <v>897.91600000000005</v>
      </c>
      <c r="O1140" s="36">
        <v>118.952</v>
      </c>
      <c r="P1140" s="36">
        <v>6.6840000000000002</v>
      </c>
    </row>
    <row r="1141" spans="1:16" x14ac:dyDescent="0.25">
      <c r="A1141" s="27">
        <v>2022</v>
      </c>
      <c r="B1141" s="27">
        <v>776236</v>
      </c>
      <c r="C1141" s="35" t="s">
        <v>23</v>
      </c>
      <c r="D1141" s="27" t="s">
        <v>1</v>
      </c>
      <c r="E1141" s="36">
        <v>287.96800000000002</v>
      </c>
      <c r="F1141" s="36">
        <v>4732.1760000000004</v>
      </c>
      <c r="G1141" s="36">
        <v>111.98399999999999</v>
      </c>
      <c r="H1141" s="36">
        <v>527.93600000000004</v>
      </c>
      <c r="I1141" s="36">
        <v>335.952</v>
      </c>
      <c r="J1141" s="36">
        <v>0</v>
      </c>
      <c r="K1141" s="36">
        <v>316.73599999999999</v>
      </c>
      <c r="L1141" s="36">
        <v>0</v>
      </c>
      <c r="M1141" s="36">
        <v>223.96799999999999</v>
      </c>
      <c r="N1141" s="36">
        <v>3724.4160000000002</v>
      </c>
      <c r="O1141" s="36">
        <v>431.952</v>
      </c>
      <c r="P1141" s="36">
        <v>14.384</v>
      </c>
    </row>
    <row r="1142" spans="1:16" x14ac:dyDescent="0.25">
      <c r="A1142" s="27">
        <v>2022</v>
      </c>
      <c r="B1142" s="27">
        <v>782190</v>
      </c>
      <c r="C1142" s="35" t="s">
        <v>22</v>
      </c>
      <c r="D1142" s="27" t="s">
        <v>4</v>
      </c>
      <c r="E1142" s="36">
        <v>-98.900000000000304</v>
      </c>
      <c r="F1142" s="36">
        <v>-551.08000000000004</v>
      </c>
      <c r="G1142" s="36">
        <v>-367.56</v>
      </c>
      <c r="H1142" s="36">
        <v>-230.72</v>
      </c>
      <c r="I1142" s="36">
        <v>-183.2</v>
      </c>
      <c r="J1142" s="36">
        <v>792.49999999999898</v>
      </c>
      <c r="K1142" s="36">
        <v>800.78</v>
      </c>
      <c r="L1142" s="36">
        <v>-608.54</v>
      </c>
      <c r="M1142" s="36">
        <v>158.759999999999</v>
      </c>
      <c r="N1142" s="36">
        <v>548.55999999999995</v>
      </c>
      <c r="O1142" s="36">
        <v>-361.66</v>
      </c>
      <c r="P1142" s="36">
        <v>-547</v>
      </c>
    </row>
    <row r="1143" spans="1:16" x14ac:dyDescent="0.25">
      <c r="A1143" s="27">
        <v>2022</v>
      </c>
      <c r="B1143" s="27">
        <v>782190</v>
      </c>
      <c r="C1143" s="35" t="s">
        <v>21</v>
      </c>
      <c r="D1143" s="27" t="s">
        <v>4</v>
      </c>
      <c r="E1143" s="36">
        <v>124.34</v>
      </c>
      <c r="F1143" s="36">
        <v>-11.960000000000599</v>
      </c>
      <c r="G1143" s="36">
        <v>-801.84</v>
      </c>
      <c r="H1143" s="36">
        <v>-61.060000000000301</v>
      </c>
      <c r="I1143" s="36">
        <v>-904.64</v>
      </c>
      <c r="J1143" s="36">
        <v>704.91999999999905</v>
      </c>
      <c r="K1143" s="36">
        <v>616.35999999999899</v>
      </c>
      <c r="L1143" s="36">
        <v>-407.8</v>
      </c>
      <c r="M1143" s="36">
        <v>-197.24</v>
      </c>
      <c r="N1143" s="36">
        <v>-861.48</v>
      </c>
      <c r="O1143" s="36">
        <v>290.61999999999898</v>
      </c>
      <c r="P1143" s="36">
        <v>166.22</v>
      </c>
    </row>
    <row r="1144" spans="1:16" x14ac:dyDescent="0.25">
      <c r="A1144" s="27">
        <v>2022</v>
      </c>
      <c r="B1144" s="27">
        <v>782190</v>
      </c>
      <c r="C1144" s="35" t="s">
        <v>19</v>
      </c>
      <c r="D1144" s="27" t="s">
        <v>4</v>
      </c>
      <c r="E1144" s="36">
        <v>137.88</v>
      </c>
      <c r="F1144" s="36">
        <v>-131.44</v>
      </c>
      <c r="G1144" s="36">
        <v>131.80000000000001</v>
      </c>
      <c r="H1144" s="36">
        <v>1.93999999999998</v>
      </c>
      <c r="I1144" s="36">
        <v>133.4</v>
      </c>
      <c r="J1144" s="36">
        <v>-13.1999999999999</v>
      </c>
      <c r="K1144" s="36">
        <v>283.77999999999997</v>
      </c>
      <c r="L1144" s="36">
        <v>418.45999999999901</v>
      </c>
      <c r="M1144" s="36">
        <v>229.4</v>
      </c>
      <c r="N1144" s="36">
        <v>-41.2</v>
      </c>
      <c r="O1144" s="36">
        <v>279.18</v>
      </c>
      <c r="P1144" s="36">
        <v>324.82</v>
      </c>
    </row>
    <row r="1145" spans="1:16" x14ac:dyDescent="0.25">
      <c r="A1145" s="27">
        <v>2022</v>
      </c>
      <c r="B1145" s="27">
        <v>782190</v>
      </c>
      <c r="C1145" s="35" t="s">
        <v>19</v>
      </c>
      <c r="D1145" s="27" t="s">
        <v>2</v>
      </c>
      <c r="E1145" s="36">
        <v>557.08000000000004</v>
      </c>
      <c r="F1145" s="36">
        <v>148.76</v>
      </c>
      <c r="G1145" s="36">
        <v>420.8</v>
      </c>
      <c r="H1145" s="36">
        <v>273.33999999999997</v>
      </c>
      <c r="I1145" s="36">
        <v>616.6</v>
      </c>
      <c r="J1145" s="36">
        <v>130.19999999999999</v>
      </c>
      <c r="K1145" s="36">
        <v>354.38</v>
      </c>
      <c r="L1145" s="36">
        <v>650.05999999999904</v>
      </c>
      <c r="M1145" s="36">
        <v>509.6</v>
      </c>
      <c r="N1145" s="36">
        <v>27.2</v>
      </c>
      <c r="O1145" s="36">
        <v>787.67999999999904</v>
      </c>
      <c r="P1145" s="36">
        <v>907.22</v>
      </c>
    </row>
    <row r="1146" spans="1:16" x14ac:dyDescent="0.25">
      <c r="A1146" s="27">
        <v>2022</v>
      </c>
      <c r="B1146" s="27">
        <v>782190</v>
      </c>
      <c r="C1146" s="35" t="s">
        <v>22</v>
      </c>
      <c r="D1146" s="27" t="s">
        <v>2</v>
      </c>
      <c r="E1146" s="36">
        <v>562.9</v>
      </c>
      <c r="F1146" s="36">
        <v>219.32</v>
      </c>
      <c r="G1146" s="36">
        <v>338.64</v>
      </c>
      <c r="H1146" s="36">
        <v>796.48</v>
      </c>
      <c r="I1146" s="36">
        <v>607</v>
      </c>
      <c r="J1146" s="36">
        <v>1518.5</v>
      </c>
      <c r="K1146" s="36">
        <v>1269.98</v>
      </c>
      <c r="L1146" s="36">
        <v>226.06</v>
      </c>
      <c r="M1146" s="36">
        <v>820.55999999999904</v>
      </c>
      <c r="N1146" s="36">
        <v>1402.96</v>
      </c>
      <c r="O1146" s="36">
        <v>280.33999999999997</v>
      </c>
      <c r="P1146" s="36">
        <v>416</v>
      </c>
    </row>
    <row r="1147" spans="1:16" x14ac:dyDescent="0.25">
      <c r="A1147" s="27">
        <v>2022</v>
      </c>
      <c r="B1147" s="27">
        <v>782190</v>
      </c>
      <c r="C1147" s="35" t="s">
        <v>21</v>
      </c>
      <c r="D1147" s="27" t="s">
        <v>2</v>
      </c>
      <c r="E1147" s="36">
        <v>1244.3399999999999</v>
      </c>
      <c r="F1147" s="36">
        <v>1108.04</v>
      </c>
      <c r="G1147" s="36">
        <v>532.16</v>
      </c>
      <c r="H1147" s="36">
        <v>1192.94</v>
      </c>
      <c r="I1147" s="36">
        <v>255.36</v>
      </c>
      <c r="J1147" s="36">
        <v>1882.92</v>
      </c>
      <c r="K1147" s="36">
        <v>1830.36</v>
      </c>
      <c r="L1147" s="36">
        <v>904.2</v>
      </c>
      <c r="M1147" s="36">
        <v>998.76</v>
      </c>
      <c r="N1147" s="36">
        <v>374.52</v>
      </c>
      <c r="O1147" s="36">
        <v>1508.62</v>
      </c>
      <c r="P1147" s="36">
        <v>1326.22</v>
      </c>
    </row>
    <row r="1148" spans="1:16" x14ac:dyDescent="0.25">
      <c r="A1148" s="27">
        <v>2022</v>
      </c>
      <c r="B1148" s="27">
        <v>782190</v>
      </c>
      <c r="C1148" s="35" t="s">
        <v>19</v>
      </c>
      <c r="D1148" s="27" t="s">
        <v>1</v>
      </c>
      <c r="E1148" s="36">
        <v>3342.48</v>
      </c>
      <c r="F1148" s="36">
        <v>892.56</v>
      </c>
      <c r="G1148" s="36">
        <v>2524.8000000000002</v>
      </c>
      <c r="H1148" s="36">
        <v>1640.04</v>
      </c>
      <c r="I1148" s="36">
        <v>3699.6</v>
      </c>
      <c r="J1148" s="36">
        <v>781.2</v>
      </c>
      <c r="K1148" s="36">
        <v>2126.2800000000002</v>
      </c>
      <c r="L1148" s="36">
        <v>3900.36</v>
      </c>
      <c r="M1148" s="36">
        <v>3057.6</v>
      </c>
      <c r="N1148" s="36">
        <v>163.19999999999999</v>
      </c>
      <c r="O1148" s="36">
        <v>4726.08</v>
      </c>
      <c r="P1148" s="36">
        <v>5443.32</v>
      </c>
    </row>
    <row r="1149" spans="1:16" x14ac:dyDescent="0.25">
      <c r="A1149" s="27">
        <v>2022</v>
      </c>
      <c r="B1149" s="27">
        <v>782190</v>
      </c>
      <c r="C1149" s="35" t="s">
        <v>22</v>
      </c>
      <c r="D1149" s="27" t="s">
        <v>1</v>
      </c>
      <c r="E1149" s="36">
        <v>3377.4</v>
      </c>
      <c r="F1149" s="36">
        <v>1315.92</v>
      </c>
      <c r="G1149" s="36">
        <v>2031.84</v>
      </c>
      <c r="H1149" s="36">
        <v>4778.88</v>
      </c>
      <c r="I1149" s="36">
        <v>3642</v>
      </c>
      <c r="J1149" s="36">
        <v>9111</v>
      </c>
      <c r="K1149" s="36">
        <v>7619.88</v>
      </c>
      <c r="L1149" s="36">
        <v>1356.36</v>
      </c>
      <c r="M1149" s="36">
        <v>4923.3599999999997</v>
      </c>
      <c r="N1149" s="36">
        <v>8417.76</v>
      </c>
      <c r="O1149" s="36">
        <v>1682.04</v>
      </c>
      <c r="P1149" s="36">
        <v>2496</v>
      </c>
    </row>
    <row r="1150" spans="1:16" x14ac:dyDescent="0.25">
      <c r="A1150" s="27">
        <v>2022</v>
      </c>
      <c r="B1150" s="27">
        <v>782190</v>
      </c>
      <c r="C1150" s="35" t="s">
        <v>21</v>
      </c>
      <c r="D1150" s="27" t="s">
        <v>1</v>
      </c>
      <c r="E1150" s="36">
        <v>7466.04</v>
      </c>
      <c r="F1150" s="36">
        <v>6648.24</v>
      </c>
      <c r="G1150" s="36">
        <v>3192.96</v>
      </c>
      <c r="H1150" s="36">
        <v>7157.64</v>
      </c>
      <c r="I1150" s="36">
        <v>1532.16</v>
      </c>
      <c r="J1150" s="36">
        <v>11297.52</v>
      </c>
      <c r="K1150" s="36">
        <v>10982.16</v>
      </c>
      <c r="L1150" s="36">
        <v>5425.2</v>
      </c>
      <c r="M1150" s="36">
        <v>5992.56</v>
      </c>
      <c r="N1150" s="36">
        <v>2247.12</v>
      </c>
      <c r="O1150" s="36">
        <v>9051.7199999999993</v>
      </c>
      <c r="P1150" s="36">
        <v>7957.32</v>
      </c>
    </row>
    <row r="1151" spans="1:16" x14ac:dyDescent="0.25">
      <c r="A1151" s="27">
        <v>2022</v>
      </c>
      <c r="B1151" s="27">
        <v>782190</v>
      </c>
      <c r="C1151" s="35" t="s">
        <v>20</v>
      </c>
      <c r="D1151" s="27" t="s">
        <v>4</v>
      </c>
      <c r="E1151" s="36">
        <v>7920.32</v>
      </c>
      <c r="F1151" s="36">
        <v>4655.0600000000004</v>
      </c>
      <c r="G1151" s="36">
        <v>4004.76</v>
      </c>
      <c r="H1151" s="36">
        <v>4530.76</v>
      </c>
      <c r="I1151" s="36">
        <v>2880.8</v>
      </c>
      <c r="J1151" s="36">
        <v>1450.9</v>
      </c>
      <c r="K1151" s="36">
        <v>847.82</v>
      </c>
      <c r="L1151" s="36">
        <v>2422.1799999999998</v>
      </c>
      <c r="M1151" s="36">
        <v>1124.08</v>
      </c>
      <c r="N1151" s="36">
        <v>4322.82</v>
      </c>
      <c r="O1151" s="36">
        <v>1214.68</v>
      </c>
      <c r="P1151" s="36">
        <v>6087.0199999999904</v>
      </c>
    </row>
    <row r="1152" spans="1:16" x14ac:dyDescent="0.25">
      <c r="A1152" s="27">
        <v>2022</v>
      </c>
      <c r="B1152" s="27">
        <v>782190</v>
      </c>
      <c r="C1152" s="35" t="s">
        <v>20</v>
      </c>
      <c r="D1152" s="27" t="s">
        <v>2</v>
      </c>
      <c r="E1152" s="36">
        <v>9325.52</v>
      </c>
      <c r="F1152" s="36">
        <v>5712.26</v>
      </c>
      <c r="G1152" s="36">
        <v>4811.16</v>
      </c>
      <c r="H1152" s="36">
        <v>5356.36</v>
      </c>
      <c r="I1152" s="36">
        <v>3837.2</v>
      </c>
      <c r="J1152" s="36">
        <v>2103.6999999999998</v>
      </c>
      <c r="K1152" s="36">
        <v>1257.02</v>
      </c>
      <c r="L1152" s="36">
        <v>3238.18</v>
      </c>
      <c r="M1152" s="36">
        <v>2056.48</v>
      </c>
      <c r="N1152" s="36">
        <v>5293.62</v>
      </c>
      <c r="O1152" s="36">
        <v>1763.08</v>
      </c>
      <c r="P1152" s="36">
        <v>7407.62</v>
      </c>
    </row>
    <row r="1153" spans="1:16" x14ac:dyDescent="0.25">
      <c r="A1153" s="27">
        <v>2022</v>
      </c>
      <c r="B1153" s="27">
        <v>782190</v>
      </c>
      <c r="C1153" s="35" t="s">
        <v>20</v>
      </c>
      <c r="D1153" s="27" t="s">
        <v>1</v>
      </c>
      <c r="E1153" s="36">
        <v>55953.120000000003</v>
      </c>
      <c r="F1153" s="36">
        <v>34273.56</v>
      </c>
      <c r="G1153" s="36">
        <v>28866.959999999999</v>
      </c>
      <c r="H1153" s="36">
        <v>32138.16</v>
      </c>
      <c r="I1153" s="36">
        <v>23023.200000000001</v>
      </c>
      <c r="J1153" s="36">
        <v>12622.2</v>
      </c>
      <c r="K1153" s="36">
        <v>7542.12</v>
      </c>
      <c r="L1153" s="36">
        <v>19429.080000000002</v>
      </c>
      <c r="M1153" s="36">
        <v>12338.88</v>
      </c>
      <c r="N1153" s="36">
        <v>31761.72</v>
      </c>
      <c r="O1153" s="36">
        <v>10578.48</v>
      </c>
      <c r="P1153" s="36">
        <v>44445.72</v>
      </c>
    </row>
    <row r="1154" spans="1:16" x14ac:dyDescent="0.25">
      <c r="A1154" s="27">
        <v>2022</v>
      </c>
      <c r="B1154" s="27">
        <v>783424</v>
      </c>
      <c r="C1154" s="35" t="s">
        <v>20</v>
      </c>
      <c r="D1154" s="27" t="s">
        <v>4</v>
      </c>
      <c r="E1154" s="36">
        <v>5677.9567999999999</v>
      </c>
      <c r="F1154" s="36">
        <v>2820.4416000000001</v>
      </c>
      <c r="G1154" s="36">
        <v>3352.6776</v>
      </c>
      <c r="H1154" s="36">
        <v>633.61519999999996</v>
      </c>
      <c r="I1154" s="36">
        <v>1481.52</v>
      </c>
      <c r="J1154" s="36">
        <v>2649.2712000000001</v>
      </c>
      <c r="K1154" s="36">
        <v>2904.9823999999999</v>
      </c>
      <c r="L1154" s="36">
        <v>962.34960000000001</v>
      </c>
      <c r="M1154" s="36">
        <v>1573.4423999999999</v>
      </c>
      <c r="N1154" s="36">
        <v>977.9008</v>
      </c>
      <c r="O1154" s="36">
        <v>1465.3735999999999</v>
      </c>
      <c r="P1154" s="36">
        <v>1308.2711999999999</v>
      </c>
    </row>
    <row r="1155" spans="1:16" x14ac:dyDescent="0.25">
      <c r="A1155" s="27">
        <v>2022</v>
      </c>
      <c r="B1155" s="27">
        <v>783424</v>
      </c>
      <c r="C1155" s="35" t="s">
        <v>20</v>
      </c>
      <c r="D1155" s="27" t="s">
        <v>2</v>
      </c>
      <c r="E1155" s="36">
        <v>6619.9567999999999</v>
      </c>
      <c r="F1155" s="36">
        <v>3455.2415999999998</v>
      </c>
      <c r="G1155" s="36">
        <v>4070.2775999999999</v>
      </c>
      <c r="H1155" s="36">
        <v>1270.8152</v>
      </c>
      <c r="I1155" s="36">
        <v>2338.3200000000002</v>
      </c>
      <c r="J1155" s="36">
        <v>3437.6712000000002</v>
      </c>
      <c r="K1155" s="36">
        <v>3706.5823999999998</v>
      </c>
      <c r="L1155" s="36">
        <v>1809.5496000000001</v>
      </c>
      <c r="M1155" s="36">
        <v>2516.6424000000002</v>
      </c>
      <c r="N1155" s="36">
        <v>1759.1007999999999</v>
      </c>
      <c r="O1155" s="36">
        <v>2197.3735999999999</v>
      </c>
      <c r="P1155" s="36">
        <v>2165.0711999999999</v>
      </c>
    </row>
    <row r="1156" spans="1:16" x14ac:dyDescent="0.25">
      <c r="A1156" s="27">
        <v>2022</v>
      </c>
      <c r="B1156" s="27">
        <v>783424</v>
      </c>
      <c r="C1156" s="35" t="s">
        <v>20</v>
      </c>
      <c r="D1156" s="27" t="s">
        <v>1</v>
      </c>
      <c r="E1156" s="36">
        <v>19227.556799999998</v>
      </c>
      <c r="F1156" s="36">
        <v>9583.0416000000005</v>
      </c>
      <c r="G1156" s="36">
        <v>15457.3776</v>
      </c>
      <c r="H1156" s="36">
        <v>4186.9152000000004</v>
      </c>
      <c r="I1156" s="36">
        <v>7785.72</v>
      </c>
      <c r="J1156" s="36">
        <v>11539.771199999999</v>
      </c>
      <c r="K1156" s="36">
        <v>11272.982400000001</v>
      </c>
      <c r="L1156" s="36">
        <v>6846.2496000000001</v>
      </c>
      <c r="M1156" s="36">
        <v>8270.9423999999999</v>
      </c>
      <c r="N1156" s="36">
        <v>7540.3008</v>
      </c>
      <c r="O1156" s="36">
        <v>7162.4736000000003</v>
      </c>
      <c r="P1156" s="36">
        <v>8222.3711999999996</v>
      </c>
    </row>
    <row r="1157" spans="1:16" x14ac:dyDescent="0.25">
      <c r="A1157" s="27">
        <v>2022</v>
      </c>
      <c r="B1157" s="27">
        <v>784350</v>
      </c>
      <c r="C1157" s="35" t="s">
        <v>19</v>
      </c>
      <c r="D1157" s="27" t="s">
        <v>4</v>
      </c>
      <c r="E1157" s="36">
        <v>-150.32</v>
      </c>
      <c r="F1157" s="36">
        <v>0</v>
      </c>
      <c r="G1157" s="36">
        <v>-117.8</v>
      </c>
      <c r="H1157" s="36">
        <v>0</v>
      </c>
      <c r="I1157" s="36">
        <v>43.5399999999999</v>
      </c>
      <c r="J1157" s="36">
        <v>111.8</v>
      </c>
      <c r="K1157" s="36">
        <v>-68.400000000000006</v>
      </c>
      <c r="L1157" s="36">
        <v>81.019999999999897</v>
      </c>
      <c r="M1157" s="36">
        <v>-71.599999999999994</v>
      </c>
      <c r="N1157" s="36">
        <v>-43.26</v>
      </c>
      <c r="O1157" s="36">
        <v>-20.02</v>
      </c>
      <c r="P1157" s="36">
        <v>189.54</v>
      </c>
    </row>
    <row r="1158" spans="1:16" x14ac:dyDescent="0.25">
      <c r="A1158" s="27">
        <v>2022</v>
      </c>
      <c r="B1158" s="27">
        <v>784350</v>
      </c>
      <c r="C1158" s="35" t="s">
        <v>19</v>
      </c>
      <c r="D1158" s="27" t="s">
        <v>2</v>
      </c>
      <c r="E1158" s="36">
        <v>50.48</v>
      </c>
      <c r="F1158" s="36">
        <v>0</v>
      </c>
      <c r="G1158" s="36">
        <v>83</v>
      </c>
      <c r="H1158" s="36">
        <v>0</v>
      </c>
      <c r="I1158" s="36">
        <v>314.94</v>
      </c>
      <c r="J1158" s="36">
        <v>178</v>
      </c>
      <c r="K1158" s="36">
        <v>68.400000000000006</v>
      </c>
      <c r="L1158" s="36">
        <v>284.02</v>
      </c>
      <c r="M1158" s="36">
        <v>63</v>
      </c>
      <c r="N1158" s="36">
        <v>230.34</v>
      </c>
      <c r="O1158" s="36">
        <v>114.58</v>
      </c>
      <c r="P1158" s="36">
        <v>390.34</v>
      </c>
    </row>
    <row r="1159" spans="1:16" x14ac:dyDescent="0.25">
      <c r="A1159" s="27">
        <v>2022</v>
      </c>
      <c r="B1159" s="27">
        <v>784350</v>
      </c>
      <c r="C1159" s="35" t="s">
        <v>19</v>
      </c>
      <c r="D1159" s="27" t="s">
        <v>1</v>
      </c>
      <c r="E1159" s="36">
        <v>302.88</v>
      </c>
      <c r="F1159" s="36">
        <v>0</v>
      </c>
      <c r="G1159" s="36">
        <v>498</v>
      </c>
      <c r="H1159" s="36">
        <v>0</v>
      </c>
      <c r="I1159" s="36">
        <v>1889.64</v>
      </c>
      <c r="J1159" s="36">
        <v>1068</v>
      </c>
      <c r="K1159" s="36">
        <v>410.4</v>
      </c>
      <c r="L1159" s="36">
        <v>1704.12</v>
      </c>
      <c r="M1159" s="36">
        <v>378</v>
      </c>
      <c r="N1159" s="36">
        <v>1382.04</v>
      </c>
      <c r="O1159" s="36">
        <v>687.48</v>
      </c>
      <c r="P1159" s="36">
        <v>2342.04</v>
      </c>
    </row>
    <row r="1160" spans="1:16" x14ac:dyDescent="0.25">
      <c r="A1160" s="27">
        <v>2022</v>
      </c>
      <c r="B1160" s="27">
        <v>784373</v>
      </c>
      <c r="C1160" s="35" t="s">
        <v>18</v>
      </c>
      <c r="D1160" s="27" t="s">
        <v>2</v>
      </c>
      <c r="E1160" s="36">
        <v>0</v>
      </c>
      <c r="F1160" s="36">
        <v>50.984000000000002</v>
      </c>
      <c r="G1160" s="36">
        <v>0</v>
      </c>
      <c r="H1160" s="36">
        <v>509.84</v>
      </c>
      <c r="I1160" s="36">
        <v>61.667999999999999</v>
      </c>
      <c r="J1160" s="36">
        <v>0</v>
      </c>
      <c r="K1160" s="36">
        <v>0</v>
      </c>
      <c r="L1160" s="36">
        <v>0</v>
      </c>
      <c r="M1160" s="36">
        <v>0</v>
      </c>
      <c r="N1160" s="36">
        <v>0</v>
      </c>
      <c r="O1160" s="36">
        <v>0</v>
      </c>
      <c r="P1160" s="36">
        <v>0</v>
      </c>
    </row>
    <row r="1161" spans="1:16" x14ac:dyDescent="0.25">
      <c r="A1161" s="27">
        <v>2022</v>
      </c>
      <c r="B1161" s="27">
        <v>784373</v>
      </c>
      <c r="C1161" s="35" t="s">
        <v>18</v>
      </c>
      <c r="D1161" s="27" t="s">
        <v>4</v>
      </c>
      <c r="E1161" s="36">
        <v>0</v>
      </c>
      <c r="F1161" s="36">
        <v>-13.215999999999999</v>
      </c>
      <c r="G1161" s="36">
        <v>0</v>
      </c>
      <c r="H1161" s="36">
        <v>445.64</v>
      </c>
      <c r="I1161" s="36">
        <v>-66.731999999999999</v>
      </c>
      <c r="J1161" s="36">
        <v>0</v>
      </c>
      <c r="K1161" s="36">
        <v>0</v>
      </c>
      <c r="L1161" s="36">
        <v>0</v>
      </c>
      <c r="M1161" s="36">
        <v>0</v>
      </c>
      <c r="N1161" s="36">
        <v>0</v>
      </c>
      <c r="O1161" s="36">
        <v>0</v>
      </c>
      <c r="P1161" s="36">
        <v>0</v>
      </c>
    </row>
    <row r="1162" spans="1:16" x14ac:dyDescent="0.25">
      <c r="A1162" s="27">
        <v>2022</v>
      </c>
      <c r="B1162" s="27">
        <v>784373</v>
      </c>
      <c r="C1162" s="35" t="s">
        <v>18</v>
      </c>
      <c r="D1162" s="27" t="s">
        <v>1</v>
      </c>
      <c r="E1162" s="36">
        <v>0</v>
      </c>
      <c r="F1162" s="36">
        <v>111.98399999999999</v>
      </c>
      <c r="G1162" s="36">
        <v>0</v>
      </c>
      <c r="H1162" s="36">
        <v>1119.8399999999999</v>
      </c>
      <c r="I1162" s="36">
        <v>158.36799999999999</v>
      </c>
      <c r="J1162" s="36">
        <v>0</v>
      </c>
      <c r="K1162" s="36">
        <v>0</v>
      </c>
      <c r="L1162" s="36">
        <v>0</v>
      </c>
      <c r="M1162" s="36">
        <v>0</v>
      </c>
      <c r="N1162" s="36">
        <v>0</v>
      </c>
      <c r="O1162" s="36">
        <v>0</v>
      </c>
      <c r="P1162" s="36">
        <v>0</v>
      </c>
    </row>
    <row r="1163" spans="1:16" x14ac:dyDescent="0.25">
      <c r="A1163" s="27">
        <v>2022</v>
      </c>
      <c r="B1163" s="27">
        <v>789083</v>
      </c>
      <c r="C1163" s="35" t="s">
        <v>23</v>
      </c>
      <c r="D1163" s="27" t="s">
        <v>4</v>
      </c>
      <c r="E1163" s="36">
        <v>-93.083200000000005</v>
      </c>
      <c r="F1163" s="36">
        <v>-22.530400000000402</v>
      </c>
      <c r="G1163" s="36">
        <v>96.975199999999703</v>
      </c>
      <c r="H1163" s="36">
        <v>-124.96080000000001</v>
      </c>
      <c r="I1163" s="36">
        <v>-137.98079999999999</v>
      </c>
      <c r="J1163" s="36">
        <v>-279.52480000000003</v>
      </c>
      <c r="K1163" s="36">
        <v>-138.44720000000001</v>
      </c>
      <c r="L1163" s="36">
        <v>214.35199999999901</v>
      </c>
      <c r="M1163" s="36">
        <v>517.99359999999899</v>
      </c>
      <c r="N1163" s="36">
        <v>0</v>
      </c>
      <c r="O1163" s="36">
        <v>-304.92239999999998</v>
      </c>
      <c r="P1163" s="36">
        <v>-198.53039999999999</v>
      </c>
    </row>
    <row r="1164" spans="1:16" x14ac:dyDescent="0.25">
      <c r="A1164" s="27">
        <v>2022</v>
      </c>
      <c r="B1164" s="27">
        <v>789083</v>
      </c>
      <c r="C1164" s="35" t="s">
        <v>23</v>
      </c>
      <c r="D1164" s="27" t="s">
        <v>2</v>
      </c>
      <c r="E1164" s="36">
        <v>51.916800000000002</v>
      </c>
      <c r="F1164" s="36">
        <v>557.46960000000001</v>
      </c>
      <c r="G1164" s="36">
        <v>459.47519999999997</v>
      </c>
      <c r="H1164" s="36">
        <v>20.039200000000001</v>
      </c>
      <c r="I1164" s="36">
        <v>7.0191999999999997</v>
      </c>
      <c r="J1164" s="36">
        <v>155.4752</v>
      </c>
      <c r="K1164" s="36">
        <v>6.5528000000000004</v>
      </c>
      <c r="L1164" s="36">
        <v>526.85199999999998</v>
      </c>
      <c r="M1164" s="36">
        <v>975.49359999999899</v>
      </c>
      <c r="N1164" s="36">
        <v>0</v>
      </c>
      <c r="O1164" s="36">
        <v>202.57759999999999</v>
      </c>
      <c r="P1164" s="36">
        <v>91.4695999999999</v>
      </c>
    </row>
    <row r="1165" spans="1:16" x14ac:dyDescent="0.25">
      <c r="A1165" s="27">
        <v>2022</v>
      </c>
      <c r="B1165" s="27">
        <v>789083</v>
      </c>
      <c r="C1165" s="35" t="s">
        <v>23</v>
      </c>
      <c r="D1165" s="27" t="s">
        <v>1</v>
      </c>
      <c r="E1165" s="36">
        <v>160.3168</v>
      </c>
      <c r="F1165" s="36">
        <v>1978.2696000000001</v>
      </c>
      <c r="G1165" s="36">
        <v>1566.4752000000001</v>
      </c>
      <c r="H1165" s="36">
        <v>160.4392</v>
      </c>
      <c r="I1165" s="36">
        <v>42.119199999999999</v>
      </c>
      <c r="J1165" s="36">
        <v>573.67520000000002</v>
      </c>
      <c r="K1165" s="36">
        <v>31.252800000000001</v>
      </c>
      <c r="L1165" s="36">
        <v>3346.5520000000001</v>
      </c>
      <c r="M1165" s="36">
        <v>4747.0936000000002</v>
      </c>
      <c r="N1165" s="36">
        <v>0</v>
      </c>
      <c r="O1165" s="36">
        <v>659.47760000000005</v>
      </c>
      <c r="P1165" s="36">
        <v>545.16959999999995</v>
      </c>
    </row>
    <row r="1166" spans="1:16" x14ac:dyDescent="0.25">
      <c r="A1166" s="27">
        <v>2022</v>
      </c>
      <c r="B1166" s="27">
        <v>790239</v>
      </c>
      <c r="C1166" s="35" t="s">
        <v>21</v>
      </c>
      <c r="D1166" s="27" t="s">
        <v>4</v>
      </c>
      <c r="E1166" s="36">
        <v>-42.645000000000003</v>
      </c>
      <c r="F1166" s="36">
        <v>0</v>
      </c>
      <c r="G1166" s="36">
        <v>0</v>
      </c>
      <c r="H1166" s="36">
        <v>-32</v>
      </c>
      <c r="I1166" s="36">
        <v>-39.450000000000003</v>
      </c>
      <c r="J1166" s="36">
        <v>-35.15</v>
      </c>
      <c r="K1166" s="36">
        <v>-15.3</v>
      </c>
      <c r="L1166" s="36">
        <v>-7.1949999999999399</v>
      </c>
      <c r="M1166" s="36">
        <v>429.3</v>
      </c>
      <c r="N1166" s="36">
        <v>0</v>
      </c>
      <c r="O1166" s="36">
        <v>-67.349999999999994</v>
      </c>
      <c r="P1166" s="36">
        <v>733.4</v>
      </c>
    </row>
    <row r="1167" spans="1:16" x14ac:dyDescent="0.25">
      <c r="A1167" s="27">
        <v>2022</v>
      </c>
      <c r="B1167" s="27">
        <v>790239</v>
      </c>
      <c r="C1167" s="35" t="s">
        <v>21</v>
      </c>
      <c r="D1167" s="27" t="s">
        <v>2</v>
      </c>
      <c r="E1167" s="36">
        <v>131.35499999999999</v>
      </c>
      <c r="F1167" s="36">
        <v>0</v>
      </c>
      <c r="G1167" s="36">
        <v>0</v>
      </c>
      <c r="H1167" s="36">
        <v>84</v>
      </c>
      <c r="I1167" s="36">
        <v>18.55</v>
      </c>
      <c r="J1167" s="36">
        <v>80.849999999999994</v>
      </c>
      <c r="K1167" s="36">
        <v>42.7</v>
      </c>
      <c r="L1167" s="36">
        <v>224.80500000000001</v>
      </c>
      <c r="M1167" s="36">
        <v>545.29999999999995</v>
      </c>
      <c r="N1167" s="36">
        <v>0</v>
      </c>
      <c r="O1167" s="36">
        <v>48.65</v>
      </c>
      <c r="P1167" s="36">
        <v>1023.4</v>
      </c>
    </row>
    <row r="1168" spans="1:16" x14ac:dyDescent="0.25">
      <c r="A1168" s="27">
        <v>2022</v>
      </c>
      <c r="B1168" s="27">
        <v>790239</v>
      </c>
      <c r="C1168" s="35" t="s">
        <v>21</v>
      </c>
      <c r="D1168" s="27" t="s">
        <v>1</v>
      </c>
      <c r="E1168" s="36">
        <v>506.65499999999997</v>
      </c>
      <c r="F1168" s="36">
        <v>0</v>
      </c>
      <c r="G1168" s="36">
        <v>0</v>
      </c>
      <c r="H1168" s="36">
        <v>324</v>
      </c>
      <c r="I1168" s="36">
        <v>71.55</v>
      </c>
      <c r="J1168" s="36">
        <v>311.85000000000002</v>
      </c>
      <c r="K1168" s="36">
        <v>164.7</v>
      </c>
      <c r="L1168" s="36">
        <v>867.10500000000002</v>
      </c>
      <c r="M1168" s="36">
        <v>2103.3000000000002</v>
      </c>
      <c r="N1168" s="36">
        <v>0</v>
      </c>
      <c r="O1168" s="36">
        <v>187.65</v>
      </c>
      <c r="P1168" s="36">
        <v>3947.4</v>
      </c>
    </row>
    <row r="1169" spans="1:16" x14ac:dyDescent="0.25">
      <c r="A1169" s="27">
        <v>2022</v>
      </c>
      <c r="B1169" s="27">
        <v>791348</v>
      </c>
      <c r="C1169" s="35" t="s">
        <v>20</v>
      </c>
      <c r="D1169" s="27" t="s">
        <v>2</v>
      </c>
      <c r="E1169" s="36">
        <v>0</v>
      </c>
      <c r="F1169" s="36">
        <v>0</v>
      </c>
      <c r="G1169" s="36">
        <v>0</v>
      </c>
      <c r="H1169" s="36">
        <v>0</v>
      </c>
      <c r="I1169" s="36">
        <v>0</v>
      </c>
      <c r="J1169" s="36">
        <v>1177.4256</v>
      </c>
      <c r="K1169" s="36">
        <v>569.55039999999997</v>
      </c>
      <c r="L1169" s="36">
        <v>233.1</v>
      </c>
      <c r="M1169" s="36">
        <v>233.34960000000001</v>
      </c>
      <c r="N1169" s="36">
        <v>971.44399999999996</v>
      </c>
      <c r="O1169" s="36">
        <v>496.07839999999999</v>
      </c>
      <c r="P1169" s="36">
        <v>1309.8912</v>
      </c>
    </row>
    <row r="1170" spans="1:16" x14ac:dyDescent="0.25">
      <c r="A1170" s="27">
        <v>2022</v>
      </c>
      <c r="B1170" s="27">
        <v>791348</v>
      </c>
      <c r="C1170" s="35" t="s">
        <v>20</v>
      </c>
      <c r="D1170" s="27" t="s">
        <v>4</v>
      </c>
      <c r="E1170" s="36">
        <v>0</v>
      </c>
      <c r="F1170" s="36">
        <v>0</v>
      </c>
      <c r="G1170" s="36">
        <v>0</v>
      </c>
      <c r="H1170" s="36">
        <v>0</v>
      </c>
      <c r="I1170" s="36">
        <v>0</v>
      </c>
      <c r="J1170" s="36">
        <v>489.82559999999899</v>
      </c>
      <c r="K1170" s="36">
        <v>201.15039999999999</v>
      </c>
      <c r="L1170" s="36">
        <v>84.299999999999898</v>
      </c>
      <c r="M1170" s="36">
        <v>84.549599999999899</v>
      </c>
      <c r="N1170" s="36">
        <v>610.24400000000003</v>
      </c>
      <c r="O1170" s="36">
        <v>418.07839999999999</v>
      </c>
      <c r="P1170" s="36">
        <v>772.2912</v>
      </c>
    </row>
    <row r="1171" spans="1:16" x14ac:dyDescent="0.25">
      <c r="A1171" s="27">
        <v>2022</v>
      </c>
      <c r="B1171" s="27">
        <v>791348</v>
      </c>
      <c r="C1171" s="35" t="s">
        <v>20</v>
      </c>
      <c r="D1171" s="27" t="s">
        <v>1</v>
      </c>
      <c r="E1171" s="36">
        <v>0</v>
      </c>
      <c r="F1171" s="36">
        <v>0</v>
      </c>
      <c r="G1171" s="36">
        <v>0</v>
      </c>
      <c r="H1171" s="36">
        <v>0</v>
      </c>
      <c r="I1171" s="36">
        <v>0</v>
      </c>
      <c r="J1171" s="36">
        <v>4395.2255999999998</v>
      </c>
      <c r="K1171" s="36">
        <v>2844.9504000000002</v>
      </c>
      <c r="L1171" s="36">
        <v>631.79999999999995</v>
      </c>
      <c r="M1171" s="36">
        <v>758.64959999999996</v>
      </c>
      <c r="N1171" s="36">
        <v>3884.5439999999999</v>
      </c>
      <c r="O1171" s="36">
        <v>1521.8784000000001</v>
      </c>
      <c r="P1171" s="36">
        <v>5139.6912000000002</v>
      </c>
    </row>
    <row r="1172" spans="1:16" x14ac:dyDescent="0.25">
      <c r="A1172" s="27">
        <v>2022</v>
      </c>
      <c r="B1172" s="27">
        <v>791644</v>
      </c>
      <c r="C1172" s="35" t="s">
        <v>18</v>
      </c>
      <c r="D1172" s="27" t="s">
        <v>2</v>
      </c>
      <c r="E1172" s="36">
        <v>0</v>
      </c>
      <c r="F1172" s="36">
        <v>0</v>
      </c>
      <c r="G1172" s="36">
        <v>0</v>
      </c>
      <c r="H1172" s="36">
        <v>0</v>
      </c>
      <c r="I1172" s="36">
        <v>0</v>
      </c>
      <c r="J1172" s="36">
        <v>0</v>
      </c>
      <c r="K1172" s="36">
        <v>0</v>
      </c>
      <c r="L1172" s="36">
        <v>0</v>
      </c>
      <c r="M1172" s="36">
        <v>0</v>
      </c>
      <c r="N1172" s="36">
        <v>49.667999999999999</v>
      </c>
      <c r="O1172" s="36">
        <v>430.82400000000001</v>
      </c>
      <c r="P1172" s="36">
        <v>509.84</v>
      </c>
    </row>
    <row r="1173" spans="1:16" x14ac:dyDescent="0.25">
      <c r="A1173" s="27">
        <v>2022</v>
      </c>
      <c r="B1173" s="27">
        <v>791644</v>
      </c>
      <c r="C1173" s="35" t="s">
        <v>18</v>
      </c>
      <c r="D1173" s="27" t="s">
        <v>4</v>
      </c>
      <c r="E1173" s="36">
        <v>0</v>
      </c>
      <c r="F1173" s="36">
        <v>0</v>
      </c>
      <c r="G1173" s="36">
        <v>0</v>
      </c>
      <c r="H1173" s="36">
        <v>0</v>
      </c>
      <c r="I1173" s="36">
        <v>0</v>
      </c>
      <c r="J1173" s="36">
        <v>0</v>
      </c>
      <c r="K1173" s="36">
        <v>0</v>
      </c>
      <c r="L1173" s="36">
        <v>0</v>
      </c>
      <c r="M1173" s="36">
        <v>0</v>
      </c>
      <c r="N1173" s="36">
        <v>-16.731999999999999</v>
      </c>
      <c r="O1173" s="36">
        <v>302.42399999999998</v>
      </c>
      <c r="P1173" s="36">
        <v>445.64</v>
      </c>
    </row>
    <row r="1174" spans="1:16" x14ac:dyDescent="0.25">
      <c r="A1174" s="27">
        <v>2022</v>
      </c>
      <c r="B1174" s="27">
        <v>791644</v>
      </c>
      <c r="C1174" s="35" t="s">
        <v>18</v>
      </c>
      <c r="D1174" s="27" t="s">
        <v>1</v>
      </c>
      <c r="E1174" s="36">
        <v>0</v>
      </c>
      <c r="F1174" s="36">
        <v>0</v>
      </c>
      <c r="G1174" s="36">
        <v>0</v>
      </c>
      <c r="H1174" s="36">
        <v>0</v>
      </c>
      <c r="I1174" s="36">
        <v>0</v>
      </c>
      <c r="J1174" s="36">
        <v>0</v>
      </c>
      <c r="K1174" s="36">
        <v>0</v>
      </c>
      <c r="L1174" s="36">
        <v>0</v>
      </c>
      <c r="M1174" s="36">
        <v>0</v>
      </c>
      <c r="N1174" s="36">
        <v>111.968</v>
      </c>
      <c r="O1174" s="36">
        <v>2207.8240000000001</v>
      </c>
      <c r="P1174" s="36">
        <v>1119.8399999999999</v>
      </c>
    </row>
    <row r="1175" spans="1:16" x14ac:dyDescent="0.25">
      <c r="A1175" s="27">
        <v>2022</v>
      </c>
      <c r="B1175" s="27">
        <v>794144</v>
      </c>
      <c r="C1175" s="35" t="s">
        <v>23</v>
      </c>
      <c r="D1175" s="27" t="s">
        <v>4</v>
      </c>
      <c r="E1175" s="36">
        <v>299.3</v>
      </c>
      <c r="F1175" s="36">
        <v>-155.30000000000001</v>
      </c>
      <c r="G1175" s="36">
        <v>675.099999999999</v>
      </c>
      <c r="H1175" s="36">
        <v>1317.6</v>
      </c>
      <c r="I1175" s="36">
        <v>704.05999999999904</v>
      </c>
      <c r="J1175" s="36">
        <v>2112.2800000000002</v>
      </c>
      <c r="K1175" s="36">
        <v>209.54</v>
      </c>
      <c r="L1175" s="36">
        <v>1752.28</v>
      </c>
      <c r="M1175" s="36">
        <v>1191.2</v>
      </c>
      <c r="N1175" s="36">
        <v>236.62</v>
      </c>
      <c r="O1175" s="36">
        <v>894.04</v>
      </c>
      <c r="P1175" s="36">
        <v>641.70000000000095</v>
      </c>
    </row>
    <row r="1176" spans="1:16" x14ac:dyDescent="0.25">
      <c r="A1176" s="27">
        <v>2022</v>
      </c>
      <c r="B1176" s="27">
        <v>794144</v>
      </c>
      <c r="C1176" s="35" t="s">
        <v>23</v>
      </c>
      <c r="D1176" s="27" t="s">
        <v>2</v>
      </c>
      <c r="E1176" s="36">
        <v>1383.06</v>
      </c>
      <c r="F1176" s="36">
        <v>387.2</v>
      </c>
      <c r="G1176" s="36">
        <v>1297.5999999999999</v>
      </c>
      <c r="H1176" s="36">
        <v>1880.1</v>
      </c>
      <c r="I1176" s="36">
        <v>1396.56</v>
      </c>
      <c r="J1176" s="36">
        <v>2842.28</v>
      </c>
      <c r="K1176" s="36">
        <v>822.04</v>
      </c>
      <c r="L1176" s="36">
        <v>2564.8000000000002</v>
      </c>
      <c r="M1176" s="36">
        <v>1826.2</v>
      </c>
      <c r="N1176" s="36">
        <v>861.62</v>
      </c>
      <c r="O1176" s="36">
        <v>1439.04</v>
      </c>
      <c r="P1176" s="36">
        <v>1446.7</v>
      </c>
    </row>
    <row r="1177" spans="1:16" x14ac:dyDescent="0.25">
      <c r="A1177" s="27">
        <v>2022</v>
      </c>
      <c r="B1177" s="27">
        <v>794144</v>
      </c>
      <c r="C1177" s="35" t="s">
        <v>23</v>
      </c>
      <c r="D1177" s="27" t="s">
        <v>1</v>
      </c>
      <c r="E1177" s="36">
        <v>8298.36</v>
      </c>
      <c r="F1177" s="36">
        <v>2323.1999999999998</v>
      </c>
      <c r="G1177" s="36">
        <v>7785.6</v>
      </c>
      <c r="H1177" s="36">
        <v>11280.6</v>
      </c>
      <c r="I1177" s="36">
        <v>8379.36</v>
      </c>
      <c r="J1177" s="36">
        <v>17053.68</v>
      </c>
      <c r="K1177" s="36">
        <v>4932.24</v>
      </c>
      <c r="L1177" s="36">
        <v>15388.8</v>
      </c>
      <c r="M1177" s="36">
        <v>10957.2</v>
      </c>
      <c r="N1177" s="36">
        <v>5169.72</v>
      </c>
      <c r="O1177" s="36">
        <v>8634.24</v>
      </c>
      <c r="P1177" s="36">
        <v>8680.2000000000007</v>
      </c>
    </row>
    <row r="1178" spans="1:16" x14ac:dyDescent="0.25">
      <c r="A1178" s="27">
        <v>2022</v>
      </c>
      <c r="B1178" s="27">
        <v>794844</v>
      </c>
      <c r="C1178" s="35" t="s">
        <v>23</v>
      </c>
      <c r="D1178" s="27" t="s">
        <v>4</v>
      </c>
      <c r="E1178" s="36">
        <v>830.01400000000001</v>
      </c>
      <c r="F1178" s="36">
        <v>543.85400000000004</v>
      </c>
      <c r="G1178" s="36">
        <v>57.947999999999901</v>
      </c>
      <c r="H1178" s="36">
        <v>288.27999999999997</v>
      </c>
      <c r="I1178" s="36">
        <v>1975.654</v>
      </c>
      <c r="J1178" s="36">
        <v>394.77800000000002</v>
      </c>
      <c r="K1178" s="36">
        <v>1683.05</v>
      </c>
      <c r="L1178" s="36">
        <v>414.39800000000002</v>
      </c>
      <c r="M1178" s="36">
        <v>1447.23</v>
      </c>
      <c r="N1178" s="36">
        <v>117.024</v>
      </c>
      <c r="O1178" s="36">
        <v>1362.376</v>
      </c>
      <c r="P1178" s="36">
        <v>1375.038</v>
      </c>
    </row>
    <row r="1179" spans="1:16" x14ac:dyDescent="0.25">
      <c r="A1179" s="27">
        <v>2022</v>
      </c>
      <c r="B1179" s="27">
        <v>794844</v>
      </c>
      <c r="C1179" s="35" t="s">
        <v>23</v>
      </c>
      <c r="D1179" s="27" t="s">
        <v>2</v>
      </c>
      <c r="E1179" s="36">
        <v>1595.0139999999999</v>
      </c>
      <c r="F1179" s="36">
        <v>841.35400000000004</v>
      </c>
      <c r="G1179" s="36">
        <v>290.44799999999998</v>
      </c>
      <c r="H1179" s="36">
        <v>588.28</v>
      </c>
      <c r="I1179" s="36">
        <v>2430.654</v>
      </c>
      <c r="J1179" s="36">
        <v>764.77800000000002</v>
      </c>
      <c r="K1179" s="36">
        <v>2140.5500000000002</v>
      </c>
      <c r="L1179" s="36">
        <v>649.39800000000002</v>
      </c>
      <c r="M1179" s="36">
        <v>1759.73</v>
      </c>
      <c r="N1179" s="36">
        <v>194.524</v>
      </c>
      <c r="O1179" s="36">
        <v>1994.896</v>
      </c>
      <c r="P1179" s="36">
        <v>1752.538</v>
      </c>
    </row>
    <row r="1180" spans="1:16" x14ac:dyDescent="0.25">
      <c r="A1180" s="27">
        <v>2022</v>
      </c>
      <c r="B1180" s="27">
        <v>794844</v>
      </c>
      <c r="C1180" s="35" t="s">
        <v>23</v>
      </c>
      <c r="D1180" s="27" t="s">
        <v>1</v>
      </c>
      <c r="E1180" s="36">
        <v>6036.8140000000003</v>
      </c>
      <c r="F1180" s="36">
        <v>2441.0540000000001</v>
      </c>
      <c r="G1180" s="36">
        <v>1275.1479999999999</v>
      </c>
      <c r="H1180" s="36">
        <v>2618.98</v>
      </c>
      <c r="I1180" s="36">
        <v>7585.3540000000003</v>
      </c>
      <c r="J1180" s="36">
        <v>2656.8780000000002</v>
      </c>
      <c r="K1180" s="36">
        <v>7528.15</v>
      </c>
      <c r="L1180" s="36">
        <v>2019.598</v>
      </c>
      <c r="M1180" s="36">
        <v>5911.43</v>
      </c>
      <c r="N1180" s="36">
        <v>881.524</v>
      </c>
      <c r="O1180" s="36">
        <v>7603.5959999999995</v>
      </c>
      <c r="P1180" s="36">
        <v>6405.2380000000003</v>
      </c>
    </row>
    <row r="1181" spans="1:16" x14ac:dyDescent="0.25">
      <c r="A1181" s="27">
        <v>2022</v>
      </c>
      <c r="B1181" s="27">
        <v>798176</v>
      </c>
      <c r="C1181" s="35" t="s">
        <v>18</v>
      </c>
      <c r="D1181" s="27" t="s">
        <v>2</v>
      </c>
      <c r="E1181" s="36">
        <v>0</v>
      </c>
      <c r="F1181" s="36">
        <v>0</v>
      </c>
      <c r="G1181" s="36">
        <v>0</v>
      </c>
      <c r="H1181" s="36">
        <v>89.8</v>
      </c>
      <c r="I1181" s="36">
        <v>427.06</v>
      </c>
      <c r="J1181" s="36">
        <v>134.4</v>
      </c>
      <c r="K1181" s="36">
        <v>741</v>
      </c>
      <c r="L1181" s="36">
        <v>384.66</v>
      </c>
      <c r="M1181" s="36">
        <v>0</v>
      </c>
      <c r="N1181" s="36">
        <v>967.58</v>
      </c>
      <c r="O1181" s="36">
        <v>265.5</v>
      </c>
      <c r="P1181" s="36">
        <v>209.6</v>
      </c>
    </row>
    <row r="1182" spans="1:16" x14ac:dyDescent="0.25">
      <c r="A1182" s="27">
        <v>2022</v>
      </c>
      <c r="B1182" s="27">
        <v>798176</v>
      </c>
      <c r="C1182" s="35" t="s">
        <v>18</v>
      </c>
      <c r="D1182" s="27" t="s">
        <v>4</v>
      </c>
      <c r="E1182" s="36">
        <v>0</v>
      </c>
      <c r="F1182" s="36">
        <v>0</v>
      </c>
      <c r="G1182" s="36">
        <v>0</v>
      </c>
      <c r="H1182" s="36">
        <v>23.399999999999899</v>
      </c>
      <c r="I1182" s="36">
        <v>287.66000000000003</v>
      </c>
      <c r="J1182" s="36">
        <v>68</v>
      </c>
      <c r="K1182" s="36">
        <v>599.4</v>
      </c>
      <c r="L1182" s="36">
        <v>243.06</v>
      </c>
      <c r="M1182" s="36">
        <v>0</v>
      </c>
      <c r="N1182" s="36">
        <v>684.38</v>
      </c>
      <c r="O1182" s="36">
        <v>64.099999999999994</v>
      </c>
      <c r="P1182" s="36">
        <v>8.1999999999999194</v>
      </c>
    </row>
    <row r="1183" spans="1:16" x14ac:dyDescent="0.25">
      <c r="A1183" s="27">
        <v>2022</v>
      </c>
      <c r="B1183" s="27">
        <v>798176</v>
      </c>
      <c r="C1183" s="35" t="s">
        <v>18</v>
      </c>
      <c r="D1183" s="27" t="s">
        <v>1</v>
      </c>
      <c r="E1183" s="36">
        <v>0</v>
      </c>
      <c r="F1183" s="36">
        <v>0</v>
      </c>
      <c r="G1183" s="36">
        <v>0</v>
      </c>
      <c r="H1183" s="36">
        <v>538.79999999999995</v>
      </c>
      <c r="I1183" s="36">
        <v>2562.36</v>
      </c>
      <c r="J1183" s="36">
        <v>806.4</v>
      </c>
      <c r="K1183" s="36">
        <v>4446</v>
      </c>
      <c r="L1183" s="36">
        <v>2307.96</v>
      </c>
      <c r="M1183" s="36">
        <v>0</v>
      </c>
      <c r="N1183" s="36">
        <v>5805.48</v>
      </c>
      <c r="O1183" s="36">
        <v>1593</v>
      </c>
      <c r="P1183" s="36">
        <v>1257.5999999999999</v>
      </c>
    </row>
    <row r="1184" spans="1:16" x14ac:dyDescent="0.25">
      <c r="A1184" s="27">
        <v>2022</v>
      </c>
      <c r="B1184" s="27">
        <v>800587</v>
      </c>
      <c r="C1184" s="35" t="s">
        <v>23</v>
      </c>
      <c r="D1184" s="27" t="s">
        <v>4</v>
      </c>
      <c r="E1184" s="36">
        <v>-88.331999999999994</v>
      </c>
      <c r="F1184" s="36">
        <v>-113.148</v>
      </c>
      <c r="G1184" s="36">
        <v>-72.176000000000002</v>
      </c>
      <c r="H1184" s="36">
        <v>-21.515999999999998</v>
      </c>
      <c r="I1184" s="36">
        <v>0</v>
      </c>
      <c r="J1184" s="36">
        <v>255.82400000000001</v>
      </c>
      <c r="K1184" s="36">
        <v>-27.032</v>
      </c>
      <c r="L1184" s="36">
        <v>-21.515999999999998</v>
      </c>
      <c r="M1184" s="36">
        <v>-245.38</v>
      </c>
      <c r="N1184" s="36">
        <v>1286.0360000000001</v>
      </c>
      <c r="O1184" s="36">
        <v>-65.816000000000003</v>
      </c>
      <c r="P1184" s="36">
        <v>1295.9359999999999</v>
      </c>
    </row>
    <row r="1185" spans="1:16" x14ac:dyDescent="0.25">
      <c r="A1185" s="27">
        <v>2022</v>
      </c>
      <c r="B1185" s="27">
        <v>800587</v>
      </c>
      <c r="C1185" s="35" t="s">
        <v>23</v>
      </c>
      <c r="D1185" s="27" t="s">
        <v>2</v>
      </c>
      <c r="E1185" s="36">
        <v>56.667999999999999</v>
      </c>
      <c r="F1185" s="36">
        <v>104.352</v>
      </c>
      <c r="G1185" s="36">
        <v>72.823999999999998</v>
      </c>
      <c r="H1185" s="36">
        <v>50.984000000000002</v>
      </c>
      <c r="I1185" s="36">
        <v>0</v>
      </c>
      <c r="J1185" s="36">
        <v>400.82400000000001</v>
      </c>
      <c r="K1185" s="36">
        <v>117.968</v>
      </c>
      <c r="L1185" s="36">
        <v>50.984000000000002</v>
      </c>
      <c r="M1185" s="36">
        <v>117.12</v>
      </c>
      <c r="N1185" s="36">
        <v>1453.5360000000001</v>
      </c>
      <c r="O1185" s="36">
        <v>6.6840000000000002</v>
      </c>
      <c r="P1185" s="36">
        <v>1463.4359999999999</v>
      </c>
    </row>
    <row r="1186" spans="1:16" x14ac:dyDescent="0.25">
      <c r="A1186" s="27">
        <v>2022</v>
      </c>
      <c r="B1186" s="27">
        <v>800587</v>
      </c>
      <c r="C1186" s="35" t="s">
        <v>23</v>
      </c>
      <c r="D1186" s="27" t="s">
        <v>1</v>
      </c>
      <c r="E1186" s="36">
        <v>129.56800000000001</v>
      </c>
      <c r="F1186" s="36">
        <v>310.35199999999998</v>
      </c>
      <c r="G1186" s="36">
        <v>175.82400000000001</v>
      </c>
      <c r="H1186" s="36">
        <v>111.98399999999999</v>
      </c>
      <c r="I1186" s="36">
        <v>0</v>
      </c>
      <c r="J1186" s="36">
        <v>1711.8240000000001</v>
      </c>
      <c r="K1186" s="36">
        <v>303.96800000000002</v>
      </c>
      <c r="L1186" s="36">
        <v>127.98399999999999</v>
      </c>
      <c r="M1186" s="36">
        <v>329.52</v>
      </c>
      <c r="N1186" s="36">
        <v>4223.5360000000001</v>
      </c>
      <c r="O1186" s="36">
        <v>14.384</v>
      </c>
      <c r="P1186" s="36">
        <v>3873.136</v>
      </c>
    </row>
    <row r="1187" spans="1:16" x14ac:dyDescent="0.25">
      <c r="A1187" s="27">
        <v>2022</v>
      </c>
      <c r="B1187" s="27">
        <v>809850</v>
      </c>
      <c r="C1187" s="35" t="s">
        <v>23</v>
      </c>
      <c r="D1187" s="27" t="s">
        <v>4</v>
      </c>
      <c r="E1187" s="36">
        <v>0</v>
      </c>
      <c r="F1187" s="36">
        <v>534.27599999999995</v>
      </c>
      <c r="G1187" s="36">
        <v>105.43600000000001</v>
      </c>
      <c r="H1187" s="36">
        <v>0</v>
      </c>
      <c r="I1187" s="36">
        <v>-66.516000000000005</v>
      </c>
      <c r="J1187" s="36">
        <v>505.68</v>
      </c>
      <c r="K1187" s="36">
        <v>38.851999999999997</v>
      </c>
      <c r="L1187" s="36">
        <v>0</v>
      </c>
      <c r="M1187" s="36">
        <v>682.91600000000005</v>
      </c>
      <c r="N1187" s="36">
        <v>0</v>
      </c>
      <c r="O1187" s="36">
        <v>525.82399999999996</v>
      </c>
      <c r="P1187" s="36">
        <v>0</v>
      </c>
    </row>
    <row r="1188" spans="1:16" x14ac:dyDescent="0.25">
      <c r="A1188" s="27">
        <v>2022</v>
      </c>
      <c r="B1188" s="27">
        <v>809850</v>
      </c>
      <c r="C1188" s="35" t="s">
        <v>23</v>
      </c>
      <c r="D1188" s="27" t="s">
        <v>2</v>
      </c>
      <c r="E1188" s="36">
        <v>0</v>
      </c>
      <c r="F1188" s="36">
        <v>681.77599999999995</v>
      </c>
      <c r="G1188" s="36">
        <v>182.93600000000001</v>
      </c>
      <c r="H1188" s="36">
        <v>0</v>
      </c>
      <c r="I1188" s="36">
        <v>5.984</v>
      </c>
      <c r="J1188" s="36">
        <v>580.67999999999995</v>
      </c>
      <c r="K1188" s="36">
        <v>113.852</v>
      </c>
      <c r="L1188" s="36">
        <v>0</v>
      </c>
      <c r="M1188" s="36">
        <v>857.93600000000004</v>
      </c>
      <c r="N1188" s="36">
        <v>0</v>
      </c>
      <c r="O1188" s="36">
        <v>600.82399999999996</v>
      </c>
      <c r="P1188" s="36">
        <v>0</v>
      </c>
    </row>
    <row r="1189" spans="1:16" x14ac:dyDescent="0.25">
      <c r="A1189" s="27">
        <v>2022</v>
      </c>
      <c r="B1189" s="27">
        <v>809850</v>
      </c>
      <c r="C1189" s="35" t="s">
        <v>23</v>
      </c>
      <c r="D1189" s="27" t="s">
        <v>1</v>
      </c>
      <c r="E1189" s="36">
        <v>0</v>
      </c>
      <c r="F1189" s="36">
        <v>1679.7760000000001</v>
      </c>
      <c r="G1189" s="36">
        <v>559.93600000000004</v>
      </c>
      <c r="H1189" s="36">
        <v>0</v>
      </c>
      <c r="I1189" s="36">
        <v>15.984</v>
      </c>
      <c r="J1189" s="36">
        <v>1279.68</v>
      </c>
      <c r="K1189" s="36">
        <v>305.55200000000002</v>
      </c>
      <c r="L1189" s="36">
        <v>0</v>
      </c>
      <c r="M1189" s="36">
        <v>2234.7359999999999</v>
      </c>
      <c r="N1189" s="36">
        <v>0</v>
      </c>
      <c r="O1189" s="36">
        <v>1567.8240000000001</v>
      </c>
      <c r="P1189" s="36">
        <v>0</v>
      </c>
    </row>
    <row r="1190" spans="1:16" x14ac:dyDescent="0.25">
      <c r="A1190" s="27">
        <v>2022</v>
      </c>
      <c r="B1190" s="27">
        <v>809877</v>
      </c>
      <c r="C1190" s="35" t="s">
        <v>18</v>
      </c>
      <c r="D1190" s="27" t="s">
        <v>2</v>
      </c>
      <c r="E1190" s="36">
        <v>0</v>
      </c>
      <c r="F1190" s="36">
        <v>0</v>
      </c>
      <c r="G1190" s="36">
        <v>0</v>
      </c>
      <c r="H1190" s="36">
        <v>0</v>
      </c>
      <c r="I1190" s="36">
        <v>203.70400000000001</v>
      </c>
      <c r="J1190" s="36">
        <v>124.508</v>
      </c>
      <c r="K1190" s="36">
        <v>0</v>
      </c>
      <c r="L1190" s="36">
        <v>0</v>
      </c>
      <c r="M1190" s="36">
        <v>0</v>
      </c>
      <c r="N1190" s="36">
        <v>170.70400000000001</v>
      </c>
      <c r="O1190" s="36">
        <v>5.6840000000000002</v>
      </c>
      <c r="P1190" s="36">
        <v>45.968000000000004</v>
      </c>
    </row>
    <row r="1191" spans="1:16" x14ac:dyDescent="0.25">
      <c r="A1191" s="27">
        <v>2022</v>
      </c>
      <c r="B1191" s="27">
        <v>809877</v>
      </c>
      <c r="C1191" s="35" t="s">
        <v>18</v>
      </c>
      <c r="D1191" s="27" t="s">
        <v>4</v>
      </c>
      <c r="E1191" s="36">
        <v>0</v>
      </c>
      <c r="F1191" s="36">
        <v>0</v>
      </c>
      <c r="G1191" s="36">
        <v>0</v>
      </c>
      <c r="H1191" s="36">
        <v>0</v>
      </c>
      <c r="I1191" s="36">
        <v>70.903999999999996</v>
      </c>
      <c r="J1191" s="36">
        <v>58.107999999999997</v>
      </c>
      <c r="K1191" s="36">
        <v>0</v>
      </c>
      <c r="L1191" s="36">
        <v>0</v>
      </c>
      <c r="M1191" s="36">
        <v>0</v>
      </c>
      <c r="N1191" s="36">
        <v>37.904000000000003</v>
      </c>
      <c r="O1191" s="36">
        <v>-58.515999999999998</v>
      </c>
      <c r="P1191" s="36">
        <v>-18.231999999999999</v>
      </c>
    </row>
    <row r="1192" spans="1:16" x14ac:dyDescent="0.25">
      <c r="A1192" s="27">
        <v>2022</v>
      </c>
      <c r="B1192" s="27">
        <v>809877</v>
      </c>
      <c r="C1192" s="35" t="s">
        <v>18</v>
      </c>
      <c r="D1192" s="27" t="s">
        <v>1</v>
      </c>
      <c r="E1192" s="36">
        <v>0</v>
      </c>
      <c r="F1192" s="36">
        <v>0</v>
      </c>
      <c r="G1192" s="36">
        <v>0</v>
      </c>
      <c r="H1192" s="36">
        <v>0</v>
      </c>
      <c r="I1192" s="36">
        <v>540.70399999999995</v>
      </c>
      <c r="J1192" s="36">
        <v>270.20800000000003</v>
      </c>
      <c r="K1192" s="36">
        <v>0</v>
      </c>
      <c r="L1192" s="36">
        <v>0</v>
      </c>
      <c r="M1192" s="36">
        <v>0</v>
      </c>
      <c r="N1192" s="36">
        <v>492.70400000000001</v>
      </c>
      <c r="O1192" s="36">
        <v>17.584</v>
      </c>
      <c r="P1192" s="36">
        <v>319.96800000000002</v>
      </c>
    </row>
    <row r="1193" spans="1:16" x14ac:dyDescent="0.25">
      <c r="A1193" s="27">
        <v>2022</v>
      </c>
      <c r="B1193" s="27">
        <v>810749</v>
      </c>
      <c r="C1193" s="35" t="s">
        <v>19</v>
      </c>
      <c r="D1193" s="27" t="s">
        <v>4</v>
      </c>
      <c r="E1193" s="36">
        <v>-84.6</v>
      </c>
      <c r="F1193" s="36">
        <v>-89.6</v>
      </c>
      <c r="G1193" s="36">
        <v>0</v>
      </c>
      <c r="H1193" s="36">
        <v>-44</v>
      </c>
      <c r="I1193" s="36">
        <v>0</v>
      </c>
      <c r="J1193" s="36">
        <v>152.26</v>
      </c>
      <c r="K1193" s="36">
        <v>-60.4</v>
      </c>
      <c r="L1193" s="36">
        <v>0</v>
      </c>
      <c r="M1193" s="36">
        <v>0</v>
      </c>
      <c r="N1193" s="36">
        <v>0</v>
      </c>
      <c r="O1193" s="36">
        <v>0</v>
      </c>
      <c r="P1193" s="36">
        <v>0</v>
      </c>
    </row>
    <row r="1194" spans="1:16" x14ac:dyDescent="0.25">
      <c r="A1194" s="27">
        <v>2022</v>
      </c>
      <c r="B1194" s="27">
        <v>810749</v>
      </c>
      <c r="C1194" s="35" t="s">
        <v>19</v>
      </c>
      <c r="D1194" s="27" t="s">
        <v>2</v>
      </c>
      <c r="E1194" s="36">
        <v>50</v>
      </c>
      <c r="F1194" s="36">
        <v>181.8</v>
      </c>
      <c r="G1194" s="36">
        <v>0</v>
      </c>
      <c r="H1194" s="36">
        <v>24.4</v>
      </c>
      <c r="I1194" s="36">
        <v>0</v>
      </c>
      <c r="J1194" s="36">
        <v>305.56</v>
      </c>
      <c r="K1194" s="36">
        <v>78.599999999999994</v>
      </c>
      <c r="L1194" s="36">
        <v>0</v>
      </c>
      <c r="M1194" s="36">
        <v>0</v>
      </c>
      <c r="N1194" s="36">
        <v>0</v>
      </c>
      <c r="O1194" s="36">
        <v>0</v>
      </c>
      <c r="P1194" s="36">
        <v>0</v>
      </c>
    </row>
    <row r="1195" spans="1:16" x14ac:dyDescent="0.25">
      <c r="A1195" s="27">
        <v>2022</v>
      </c>
      <c r="B1195" s="27">
        <v>810749</v>
      </c>
      <c r="C1195" s="35" t="s">
        <v>19</v>
      </c>
      <c r="D1195" s="27" t="s">
        <v>1</v>
      </c>
      <c r="E1195" s="36">
        <v>300</v>
      </c>
      <c r="F1195" s="36">
        <v>1090.8</v>
      </c>
      <c r="G1195" s="36">
        <v>0</v>
      </c>
      <c r="H1195" s="36">
        <v>146.4</v>
      </c>
      <c r="I1195" s="36">
        <v>0</v>
      </c>
      <c r="J1195" s="36">
        <v>1833.36</v>
      </c>
      <c r="K1195" s="36">
        <v>471.6</v>
      </c>
      <c r="L1195" s="36">
        <v>0</v>
      </c>
      <c r="M1195" s="36">
        <v>0</v>
      </c>
      <c r="N1195" s="36">
        <v>0</v>
      </c>
      <c r="O1195" s="36">
        <v>0</v>
      </c>
      <c r="P1195" s="36">
        <v>0</v>
      </c>
    </row>
    <row r="1196" spans="1:16" x14ac:dyDescent="0.25">
      <c r="A1196" s="27">
        <v>2022</v>
      </c>
      <c r="B1196" s="27">
        <v>811025</v>
      </c>
      <c r="C1196" s="35" t="s">
        <v>22</v>
      </c>
      <c r="D1196" s="27" t="s">
        <v>4</v>
      </c>
      <c r="E1196" s="36">
        <v>-48.8</v>
      </c>
      <c r="F1196" s="36">
        <v>168.78</v>
      </c>
      <c r="G1196" s="36">
        <v>-26.6</v>
      </c>
      <c r="H1196" s="36">
        <v>-30.3000000000001</v>
      </c>
      <c r="I1196" s="36">
        <v>-112.9</v>
      </c>
      <c r="J1196" s="36">
        <v>286.10000000000002</v>
      </c>
      <c r="K1196" s="36">
        <v>124.24</v>
      </c>
      <c r="L1196" s="36">
        <v>-160.24</v>
      </c>
      <c r="M1196" s="36">
        <v>0</v>
      </c>
      <c r="N1196" s="36">
        <v>108</v>
      </c>
      <c r="O1196" s="36">
        <v>0</v>
      </c>
      <c r="P1196" s="36">
        <v>18</v>
      </c>
    </row>
    <row r="1197" spans="1:16" x14ac:dyDescent="0.25">
      <c r="A1197" s="27">
        <v>2022</v>
      </c>
      <c r="B1197" s="27">
        <v>811025</v>
      </c>
      <c r="C1197" s="35" t="s">
        <v>20</v>
      </c>
      <c r="D1197" s="27" t="s">
        <v>4</v>
      </c>
      <c r="E1197" s="36">
        <v>0</v>
      </c>
      <c r="F1197" s="36">
        <v>283.18</v>
      </c>
      <c r="G1197" s="36">
        <v>84.600000000000094</v>
      </c>
      <c r="H1197" s="36">
        <v>0</v>
      </c>
      <c r="I1197" s="36">
        <v>0</v>
      </c>
      <c r="J1197" s="36">
        <v>6.91999999999996</v>
      </c>
      <c r="K1197" s="36">
        <v>0</v>
      </c>
      <c r="L1197" s="36">
        <v>136.02000000000001</v>
      </c>
      <c r="M1197" s="36">
        <v>-66.400000000000006</v>
      </c>
      <c r="N1197" s="36">
        <v>0</v>
      </c>
      <c r="O1197" s="36">
        <v>-15</v>
      </c>
      <c r="P1197" s="36">
        <v>0</v>
      </c>
    </row>
    <row r="1198" spans="1:16" x14ac:dyDescent="0.25">
      <c r="A1198" s="27">
        <v>2022</v>
      </c>
      <c r="B1198" s="27">
        <v>811025</v>
      </c>
      <c r="C1198" s="35" t="s">
        <v>20</v>
      </c>
      <c r="D1198" s="27" t="s">
        <v>2</v>
      </c>
      <c r="E1198" s="36">
        <v>0</v>
      </c>
      <c r="F1198" s="36">
        <v>375.58</v>
      </c>
      <c r="G1198" s="36">
        <v>160.19999999999999</v>
      </c>
      <c r="H1198" s="36">
        <v>0</v>
      </c>
      <c r="I1198" s="36">
        <v>0</v>
      </c>
      <c r="J1198" s="36">
        <v>150.91999999999999</v>
      </c>
      <c r="K1198" s="36">
        <v>0</v>
      </c>
      <c r="L1198" s="36">
        <v>209.22</v>
      </c>
      <c r="M1198" s="36">
        <v>77.599999999999994</v>
      </c>
      <c r="N1198" s="36">
        <v>0</v>
      </c>
      <c r="O1198" s="36">
        <v>53.4</v>
      </c>
      <c r="P1198" s="36">
        <v>0</v>
      </c>
    </row>
    <row r="1199" spans="1:16" x14ac:dyDescent="0.25">
      <c r="A1199" s="27">
        <v>2022</v>
      </c>
      <c r="B1199" s="27">
        <v>811025</v>
      </c>
      <c r="C1199" s="35" t="s">
        <v>20</v>
      </c>
      <c r="D1199" s="27" t="s">
        <v>1</v>
      </c>
      <c r="E1199" s="36">
        <v>0</v>
      </c>
      <c r="F1199" s="36">
        <v>2253.48</v>
      </c>
      <c r="G1199" s="36">
        <v>961.2</v>
      </c>
      <c r="H1199" s="36">
        <v>0</v>
      </c>
      <c r="I1199" s="36">
        <v>0</v>
      </c>
      <c r="J1199" s="36">
        <v>905.52</v>
      </c>
      <c r="K1199" s="36">
        <v>0</v>
      </c>
      <c r="L1199" s="36">
        <v>1255.32</v>
      </c>
      <c r="M1199" s="36">
        <v>465.6</v>
      </c>
      <c r="N1199" s="36">
        <v>0</v>
      </c>
      <c r="O1199" s="36">
        <v>320.39999999999998</v>
      </c>
      <c r="P1199" s="36">
        <v>0</v>
      </c>
    </row>
    <row r="1200" spans="1:16" x14ac:dyDescent="0.25">
      <c r="A1200" s="27">
        <v>2022</v>
      </c>
      <c r="B1200" s="27">
        <v>811025</v>
      </c>
      <c r="C1200" s="35" t="s">
        <v>22</v>
      </c>
      <c r="D1200" s="27" t="s">
        <v>2</v>
      </c>
      <c r="E1200" s="36">
        <v>15.4</v>
      </c>
      <c r="F1200" s="36">
        <v>434.38</v>
      </c>
      <c r="G1200" s="36">
        <v>39.799999999999997</v>
      </c>
      <c r="H1200" s="36">
        <v>182.1</v>
      </c>
      <c r="I1200" s="36">
        <v>143.9</v>
      </c>
      <c r="J1200" s="36">
        <v>371.2</v>
      </c>
      <c r="K1200" s="36">
        <v>451.84</v>
      </c>
      <c r="L1200" s="36">
        <v>96.56</v>
      </c>
      <c r="M1200" s="36">
        <v>0</v>
      </c>
      <c r="N1200" s="36">
        <v>305</v>
      </c>
      <c r="O1200" s="36">
        <v>0</v>
      </c>
      <c r="P1200" s="36">
        <v>212.8</v>
      </c>
    </row>
    <row r="1201" spans="1:16" x14ac:dyDescent="0.25">
      <c r="A1201" s="27">
        <v>2022</v>
      </c>
      <c r="B1201" s="27">
        <v>811025</v>
      </c>
      <c r="C1201" s="35" t="s">
        <v>22</v>
      </c>
      <c r="D1201" s="27" t="s">
        <v>1</v>
      </c>
      <c r="E1201" s="36">
        <v>92.4</v>
      </c>
      <c r="F1201" s="36">
        <v>2606.2800000000002</v>
      </c>
      <c r="G1201" s="36">
        <v>238.8</v>
      </c>
      <c r="H1201" s="36">
        <v>1092.5999999999999</v>
      </c>
      <c r="I1201" s="36">
        <v>863.4</v>
      </c>
      <c r="J1201" s="36">
        <v>2227.1999999999998</v>
      </c>
      <c r="K1201" s="36">
        <v>2711.04</v>
      </c>
      <c r="L1201" s="36">
        <v>579.36</v>
      </c>
      <c r="M1201" s="36">
        <v>0</v>
      </c>
      <c r="N1201" s="36">
        <v>1830</v>
      </c>
      <c r="O1201" s="36">
        <v>0</v>
      </c>
      <c r="P1201" s="36">
        <v>1276.8</v>
      </c>
    </row>
    <row r="1202" spans="1:16" x14ac:dyDescent="0.25">
      <c r="A1202" s="27">
        <v>2022</v>
      </c>
      <c r="B1202" s="27">
        <v>811025</v>
      </c>
      <c r="C1202" s="35" t="s">
        <v>21</v>
      </c>
      <c r="D1202" s="27" t="s">
        <v>4</v>
      </c>
      <c r="E1202" s="36">
        <v>5834.22</v>
      </c>
      <c r="F1202" s="36">
        <v>6443.76</v>
      </c>
      <c r="G1202" s="36">
        <v>2998.88</v>
      </c>
      <c r="H1202" s="36">
        <v>8900.3999999999905</v>
      </c>
      <c r="I1202" s="36">
        <v>5005.42</v>
      </c>
      <c r="J1202" s="36">
        <v>7442.2</v>
      </c>
      <c r="K1202" s="36">
        <v>4116.5600000000004</v>
      </c>
      <c r="L1202" s="36">
        <v>11446.34</v>
      </c>
      <c r="M1202" s="36">
        <v>7687.88</v>
      </c>
      <c r="N1202" s="36">
        <v>9482.74</v>
      </c>
      <c r="O1202" s="36">
        <v>6082.66</v>
      </c>
      <c r="P1202" s="36">
        <v>8239.66</v>
      </c>
    </row>
    <row r="1203" spans="1:16" x14ac:dyDescent="0.25">
      <c r="A1203" s="27">
        <v>2022</v>
      </c>
      <c r="B1203" s="27">
        <v>811025</v>
      </c>
      <c r="C1203" s="35" t="s">
        <v>21</v>
      </c>
      <c r="D1203" s="27" t="s">
        <v>2</v>
      </c>
      <c r="E1203" s="36">
        <v>7046.22</v>
      </c>
      <c r="F1203" s="36">
        <v>7436.76</v>
      </c>
      <c r="G1203" s="36">
        <v>3943.88</v>
      </c>
      <c r="H1203" s="36">
        <v>10157.9</v>
      </c>
      <c r="I1203" s="36">
        <v>6192.42</v>
      </c>
      <c r="J1203" s="36">
        <v>8648.2000000000007</v>
      </c>
      <c r="K1203" s="36">
        <v>5070.5600000000004</v>
      </c>
      <c r="L1203" s="36">
        <v>12980.34</v>
      </c>
      <c r="M1203" s="36">
        <v>8995.8799999999992</v>
      </c>
      <c r="N1203" s="36">
        <v>10632.74</v>
      </c>
      <c r="O1203" s="36">
        <v>7102.66</v>
      </c>
      <c r="P1203" s="36">
        <v>9679.66</v>
      </c>
    </row>
    <row r="1204" spans="1:16" x14ac:dyDescent="0.25">
      <c r="A1204" s="27">
        <v>2022</v>
      </c>
      <c r="B1204" s="27">
        <v>811025</v>
      </c>
      <c r="C1204" s="35" t="s">
        <v>21</v>
      </c>
      <c r="D1204" s="27" t="s">
        <v>1</v>
      </c>
      <c r="E1204" s="36">
        <v>42277.32</v>
      </c>
      <c r="F1204" s="36">
        <v>44620.56</v>
      </c>
      <c r="G1204" s="36">
        <v>23663.279999999999</v>
      </c>
      <c r="H1204" s="36">
        <v>60947.4</v>
      </c>
      <c r="I1204" s="36">
        <v>37154.519999999997</v>
      </c>
      <c r="J1204" s="36">
        <v>51889.2</v>
      </c>
      <c r="K1204" s="36">
        <v>30423.360000000001</v>
      </c>
      <c r="L1204" s="36">
        <v>77882.039999999994</v>
      </c>
      <c r="M1204" s="36">
        <v>53975.28</v>
      </c>
      <c r="N1204" s="36">
        <v>63796.44</v>
      </c>
      <c r="O1204" s="36">
        <v>42615.96</v>
      </c>
      <c r="P1204" s="36">
        <v>58077.96</v>
      </c>
    </row>
    <row r="1205" spans="1:16" x14ac:dyDescent="0.25">
      <c r="A1205" s="27">
        <v>2022</v>
      </c>
      <c r="B1205" s="27">
        <v>812659</v>
      </c>
      <c r="C1205" s="35" t="s">
        <v>20</v>
      </c>
      <c r="D1205" s="27" t="s">
        <v>4</v>
      </c>
      <c r="E1205" s="36">
        <v>-14.512</v>
      </c>
      <c r="F1205" s="36">
        <v>464.67599999999999</v>
      </c>
      <c r="G1205" s="36">
        <v>283.72800000000001</v>
      </c>
      <c r="H1205" s="36">
        <v>829.66800000000001</v>
      </c>
      <c r="I1205" s="36">
        <v>341.1</v>
      </c>
      <c r="J1205" s="36">
        <v>475.49599999999998</v>
      </c>
      <c r="K1205" s="36">
        <v>316.584</v>
      </c>
      <c r="L1205" s="36">
        <v>100.85599999999999</v>
      </c>
      <c r="M1205" s="36">
        <v>-72.48</v>
      </c>
      <c r="N1205" s="36">
        <v>158.27199999999999</v>
      </c>
      <c r="O1205" s="36">
        <v>41.567999999999998</v>
      </c>
      <c r="P1205" s="36">
        <v>-38.523999999999901</v>
      </c>
    </row>
    <row r="1206" spans="1:16" x14ac:dyDescent="0.25">
      <c r="A1206" s="27">
        <v>2022</v>
      </c>
      <c r="B1206" s="27">
        <v>812659</v>
      </c>
      <c r="C1206" s="35" t="s">
        <v>20</v>
      </c>
      <c r="D1206" s="27" t="s">
        <v>2</v>
      </c>
      <c r="E1206" s="36">
        <v>259.08800000000002</v>
      </c>
      <c r="F1206" s="36">
        <v>669.87599999999998</v>
      </c>
      <c r="G1206" s="36">
        <v>694.12800000000004</v>
      </c>
      <c r="H1206" s="36">
        <v>988.06799999999998</v>
      </c>
      <c r="I1206" s="36">
        <v>431.1</v>
      </c>
      <c r="J1206" s="36">
        <v>885.89599999999996</v>
      </c>
      <c r="K1206" s="36">
        <v>726.98400000000004</v>
      </c>
      <c r="L1206" s="36">
        <v>442.85599999999999</v>
      </c>
      <c r="M1206" s="36">
        <v>132.72</v>
      </c>
      <c r="N1206" s="36">
        <v>431.87200000000001</v>
      </c>
      <c r="O1206" s="36">
        <v>109.968</v>
      </c>
      <c r="P1206" s="36">
        <v>166.67599999999999</v>
      </c>
    </row>
    <row r="1207" spans="1:16" x14ac:dyDescent="0.25">
      <c r="A1207" s="27">
        <v>2022</v>
      </c>
      <c r="B1207" s="27">
        <v>812659</v>
      </c>
      <c r="C1207" s="35" t="s">
        <v>20</v>
      </c>
      <c r="D1207" s="27" t="s">
        <v>1</v>
      </c>
      <c r="E1207" s="36">
        <v>639.88800000000003</v>
      </c>
      <c r="F1207" s="36">
        <v>1503.7760000000001</v>
      </c>
      <c r="G1207" s="36">
        <v>2316.5279999999998</v>
      </c>
      <c r="H1207" s="36">
        <v>2817.1680000000001</v>
      </c>
      <c r="I1207" s="36">
        <v>1087.5999999999999</v>
      </c>
      <c r="J1207" s="36">
        <v>2326.096</v>
      </c>
      <c r="K1207" s="36">
        <v>2127.5839999999998</v>
      </c>
      <c r="L1207" s="36">
        <v>1135.856</v>
      </c>
      <c r="M1207" s="36">
        <v>419.12</v>
      </c>
      <c r="N1207" s="36">
        <v>1055.8720000000001</v>
      </c>
      <c r="O1207" s="36">
        <v>287.96800000000002</v>
      </c>
      <c r="P1207" s="36">
        <v>593.37599999999998</v>
      </c>
    </row>
    <row r="1208" spans="1:16" x14ac:dyDescent="0.25">
      <c r="A1208" s="27">
        <v>2022</v>
      </c>
      <c r="B1208" s="27">
        <v>826226</v>
      </c>
      <c r="C1208" s="35" t="s">
        <v>22</v>
      </c>
      <c r="D1208" s="27" t="s">
        <v>2</v>
      </c>
      <c r="E1208" s="36">
        <v>0</v>
      </c>
      <c r="F1208" s="36">
        <v>0</v>
      </c>
      <c r="G1208" s="36">
        <v>0</v>
      </c>
      <c r="H1208" s="36">
        <v>65.972799999999907</v>
      </c>
      <c r="I1208" s="36">
        <v>107.26479999999999</v>
      </c>
      <c r="J1208" s="36">
        <v>1172.0663999999999</v>
      </c>
      <c r="K1208" s="36">
        <v>46.270400000000002</v>
      </c>
      <c r="L1208" s="36">
        <v>4.6863999999999999</v>
      </c>
      <c r="M1208" s="36">
        <v>1284.2511999999999</v>
      </c>
      <c r="N1208" s="36">
        <v>0</v>
      </c>
      <c r="O1208" s="36">
        <v>33.912799999999997</v>
      </c>
      <c r="P1208" s="36">
        <v>182.744</v>
      </c>
    </row>
    <row r="1209" spans="1:16" x14ac:dyDescent="0.25">
      <c r="A1209" s="27">
        <v>2022</v>
      </c>
      <c r="B1209" s="27">
        <v>826226</v>
      </c>
      <c r="C1209" s="35" t="s">
        <v>22</v>
      </c>
      <c r="D1209" s="27" t="s">
        <v>4</v>
      </c>
      <c r="E1209" s="36">
        <v>0</v>
      </c>
      <c r="F1209" s="36">
        <v>0</v>
      </c>
      <c r="G1209" s="36">
        <v>0</v>
      </c>
      <c r="H1209" s="36">
        <v>-0.42720000000005598</v>
      </c>
      <c r="I1209" s="36">
        <v>-87.535200000000103</v>
      </c>
      <c r="J1209" s="36">
        <v>775.86639999999898</v>
      </c>
      <c r="K1209" s="36">
        <v>-17.929600000000001</v>
      </c>
      <c r="L1209" s="36">
        <v>-59.513599999999997</v>
      </c>
      <c r="M1209" s="36">
        <v>937.95119999999895</v>
      </c>
      <c r="N1209" s="36">
        <v>0</v>
      </c>
      <c r="O1209" s="36">
        <v>-32.487200000000001</v>
      </c>
      <c r="P1209" s="36">
        <v>-78.456000000000103</v>
      </c>
    </row>
    <row r="1210" spans="1:16" x14ac:dyDescent="0.25">
      <c r="A1210" s="27">
        <v>2022</v>
      </c>
      <c r="B1210" s="27">
        <v>826226</v>
      </c>
      <c r="C1210" s="35" t="s">
        <v>22</v>
      </c>
      <c r="D1210" s="27" t="s">
        <v>1</v>
      </c>
      <c r="E1210" s="36">
        <v>0</v>
      </c>
      <c r="F1210" s="36">
        <v>0</v>
      </c>
      <c r="G1210" s="36">
        <v>0</v>
      </c>
      <c r="H1210" s="36">
        <v>203.97280000000001</v>
      </c>
      <c r="I1210" s="36">
        <v>416.06479999999999</v>
      </c>
      <c r="J1210" s="36">
        <v>5420.2664000000004</v>
      </c>
      <c r="K1210" s="36">
        <v>104.57040000000001</v>
      </c>
      <c r="L1210" s="36">
        <v>13.586399999999999</v>
      </c>
      <c r="M1210" s="36">
        <v>4050.6511999999998</v>
      </c>
      <c r="N1210" s="36">
        <v>0</v>
      </c>
      <c r="O1210" s="36">
        <v>134.61279999999999</v>
      </c>
      <c r="P1210" s="36">
        <v>704.34400000000005</v>
      </c>
    </row>
    <row r="1211" spans="1:16" x14ac:dyDescent="0.25">
      <c r="A1211" s="27">
        <v>2022</v>
      </c>
      <c r="B1211" s="27">
        <v>826226</v>
      </c>
      <c r="C1211" s="35" t="s">
        <v>20</v>
      </c>
      <c r="D1211" s="27" t="s">
        <v>4</v>
      </c>
      <c r="E1211" s="36">
        <v>95.331999999999894</v>
      </c>
      <c r="F1211" s="36">
        <v>555.82239999999899</v>
      </c>
      <c r="G1211" s="36">
        <v>0</v>
      </c>
      <c r="H1211" s="36">
        <v>314.98</v>
      </c>
      <c r="I1211" s="36">
        <v>145.83519999999999</v>
      </c>
      <c r="J1211" s="36">
        <v>4.0447999999998103</v>
      </c>
      <c r="K1211" s="36">
        <v>0</v>
      </c>
      <c r="L1211" s="36">
        <v>178.3272</v>
      </c>
      <c r="M1211" s="36">
        <v>1146.9816000000001</v>
      </c>
      <c r="N1211" s="36">
        <v>33.745599999999897</v>
      </c>
      <c r="O1211" s="36">
        <v>417.66</v>
      </c>
      <c r="P1211" s="36">
        <v>2.9183999999999499</v>
      </c>
    </row>
    <row r="1212" spans="1:16" x14ac:dyDescent="0.25">
      <c r="A1212" s="27">
        <v>2022</v>
      </c>
      <c r="B1212" s="27">
        <v>826226</v>
      </c>
      <c r="C1212" s="35" t="s">
        <v>20</v>
      </c>
      <c r="D1212" s="27" t="s">
        <v>2</v>
      </c>
      <c r="E1212" s="36">
        <v>168.53200000000001</v>
      </c>
      <c r="F1212" s="36">
        <v>797.02239999999904</v>
      </c>
      <c r="G1212" s="36">
        <v>0</v>
      </c>
      <c r="H1212" s="36">
        <v>458.98</v>
      </c>
      <c r="I1212" s="36">
        <v>370.23520000000002</v>
      </c>
      <c r="J1212" s="36">
        <v>79.644799999999805</v>
      </c>
      <c r="K1212" s="36">
        <v>0</v>
      </c>
      <c r="L1212" s="36">
        <v>400.3272</v>
      </c>
      <c r="M1212" s="36">
        <v>1685.7816</v>
      </c>
      <c r="N1212" s="36">
        <v>106.9456</v>
      </c>
      <c r="O1212" s="36">
        <v>561.66</v>
      </c>
      <c r="P1212" s="36">
        <v>144.51840000000001</v>
      </c>
    </row>
    <row r="1213" spans="1:16" x14ac:dyDescent="0.25">
      <c r="A1213" s="27">
        <v>2022</v>
      </c>
      <c r="B1213" s="27">
        <v>826226</v>
      </c>
      <c r="C1213" s="35" t="s">
        <v>20</v>
      </c>
      <c r="D1213" s="27" t="s">
        <v>1</v>
      </c>
      <c r="E1213" s="36">
        <v>557.53200000000004</v>
      </c>
      <c r="F1213" s="36">
        <v>3111.1224000000002</v>
      </c>
      <c r="G1213" s="36">
        <v>0</v>
      </c>
      <c r="H1213" s="36">
        <v>1511.98</v>
      </c>
      <c r="I1213" s="36">
        <v>1275.4351999999999</v>
      </c>
      <c r="J1213" s="36">
        <v>855.34479999999996</v>
      </c>
      <c r="K1213" s="36">
        <v>0</v>
      </c>
      <c r="L1213" s="36">
        <v>1303.9272000000001</v>
      </c>
      <c r="M1213" s="36">
        <v>6473.6815999999999</v>
      </c>
      <c r="N1213" s="36">
        <v>543.94560000000001</v>
      </c>
      <c r="O1213" s="36">
        <v>2923.66</v>
      </c>
      <c r="P1213" s="36">
        <v>435.11840000000001</v>
      </c>
    </row>
    <row r="1214" spans="1:16" x14ac:dyDescent="0.25">
      <c r="A1214" s="27">
        <v>2022</v>
      </c>
      <c r="B1214" s="27">
        <v>828176</v>
      </c>
      <c r="C1214" s="35" t="s">
        <v>20</v>
      </c>
      <c r="D1214" s="27" t="s">
        <v>4</v>
      </c>
      <c r="E1214" s="36">
        <v>441.44</v>
      </c>
      <c r="F1214" s="36">
        <v>-1.5599999999999701</v>
      </c>
      <c r="G1214" s="36">
        <v>0</v>
      </c>
      <c r="H1214" s="36">
        <v>-45.564</v>
      </c>
      <c r="I1214" s="36">
        <v>-72.447999999999993</v>
      </c>
      <c r="J1214" s="36">
        <v>0</v>
      </c>
      <c r="K1214" s="36">
        <v>-115.264</v>
      </c>
      <c r="L1214" s="36">
        <v>-22.431999999999999</v>
      </c>
      <c r="M1214" s="36">
        <v>33.567999999999998</v>
      </c>
      <c r="N1214" s="36">
        <v>-44.48</v>
      </c>
      <c r="O1214" s="36">
        <v>-17.416</v>
      </c>
      <c r="P1214" s="36">
        <v>-107.696</v>
      </c>
    </row>
    <row r="1215" spans="1:16" x14ac:dyDescent="0.25">
      <c r="A1215" s="27">
        <v>2022</v>
      </c>
      <c r="B1215" s="27">
        <v>828176</v>
      </c>
      <c r="C1215" s="35" t="s">
        <v>20</v>
      </c>
      <c r="D1215" s="27" t="s">
        <v>2</v>
      </c>
      <c r="E1215" s="36">
        <v>509.84</v>
      </c>
      <c r="F1215" s="36">
        <v>66.84</v>
      </c>
      <c r="G1215" s="36">
        <v>0</v>
      </c>
      <c r="H1215" s="36">
        <v>159.636</v>
      </c>
      <c r="I1215" s="36">
        <v>64.352000000000004</v>
      </c>
      <c r="J1215" s="36">
        <v>0</v>
      </c>
      <c r="K1215" s="36">
        <v>21.536000000000001</v>
      </c>
      <c r="L1215" s="36">
        <v>45.968000000000004</v>
      </c>
      <c r="M1215" s="36">
        <v>101.968</v>
      </c>
      <c r="N1215" s="36">
        <v>160.72</v>
      </c>
      <c r="O1215" s="36">
        <v>50.984000000000002</v>
      </c>
      <c r="P1215" s="36">
        <v>97.504000000000005</v>
      </c>
    </row>
    <row r="1216" spans="1:16" x14ac:dyDescent="0.25">
      <c r="A1216" s="27">
        <v>2022</v>
      </c>
      <c r="B1216" s="27">
        <v>828176</v>
      </c>
      <c r="C1216" s="35" t="s">
        <v>20</v>
      </c>
      <c r="D1216" s="27" t="s">
        <v>1</v>
      </c>
      <c r="E1216" s="36">
        <v>1279.8399999999999</v>
      </c>
      <c r="F1216" s="36">
        <v>159.84</v>
      </c>
      <c r="G1216" s="36">
        <v>0</v>
      </c>
      <c r="H1216" s="36">
        <v>348.73599999999999</v>
      </c>
      <c r="I1216" s="36">
        <v>159.952</v>
      </c>
      <c r="J1216" s="36">
        <v>0</v>
      </c>
      <c r="K1216" s="36">
        <v>70.335999999999999</v>
      </c>
      <c r="L1216" s="36">
        <v>319.96800000000002</v>
      </c>
      <c r="M1216" s="36">
        <v>223.96799999999999</v>
      </c>
      <c r="N1216" s="36">
        <v>387.12</v>
      </c>
      <c r="O1216" s="36">
        <v>111.98399999999999</v>
      </c>
      <c r="P1216" s="36">
        <v>377.50400000000002</v>
      </c>
    </row>
    <row r="1217" spans="1:16" x14ac:dyDescent="0.25">
      <c r="A1217" s="27">
        <v>2022</v>
      </c>
      <c r="B1217" s="27">
        <v>832569</v>
      </c>
      <c r="C1217" s="35" t="s">
        <v>20</v>
      </c>
      <c r="D1217" s="27" t="s">
        <v>4</v>
      </c>
      <c r="E1217" s="36">
        <v>2757.5459999999998</v>
      </c>
      <c r="F1217" s="36">
        <v>1584.454</v>
      </c>
      <c r="G1217" s="36">
        <v>1497.47</v>
      </c>
      <c r="H1217" s="36">
        <v>600.34</v>
      </c>
      <c r="I1217" s="36">
        <v>2734.694</v>
      </c>
      <c r="J1217" s="36">
        <v>125.36</v>
      </c>
      <c r="K1217" s="36">
        <v>1434.41</v>
      </c>
      <c r="L1217" s="36">
        <v>797.58399999999995</v>
      </c>
      <c r="M1217" s="36">
        <v>4019.848</v>
      </c>
      <c r="N1217" s="36">
        <v>4559.62</v>
      </c>
      <c r="O1217" s="36">
        <v>2620.8820000000001</v>
      </c>
      <c r="P1217" s="36">
        <v>200.124</v>
      </c>
    </row>
    <row r="1218" spans="1:16" x14ac:dyDescent="0.25">
      <c r="A1218" s="27">
        <v>2022</v>
      </c>
      <c r="B1218" s="27">
        <v>832569</v>
      </c>
      <c r="C1218" s="35" t="s">
        <v>20</v>
      </c>
      <c r="D1218" s="27" t="s">
        <v>2</v>
      </c>
      <c r="E1218" s="36">
        <v>3343.1460000000002</v>
      </c>
      <c r="F1218" s="36">
        <v>2038.0540000000001</v>
      </c>
      <c r="G1218" s="36">
        <v>2177.87</v>
      </c>
      <c r="H1218" s="36">
        <v>917.14</v>
      </c>
      <c r="I1218" s="36">
        <v>3488.2939999999999</v>
      </c>
      <c r="J1218" s="36">
        <v>552.55999999999995</v>
      </c>
      <c r="K1218" s="36">
        <v>2020.01</v>
      </c>
      <c r="L1218" s="36">
        <v>1319.5840000000001</v>
      </c>
      <c r="M1218" s="36">
        <v>4676.2479999999996</v>
      </c>
      <c r="N1218" s="36">
        <v>5168.0200000000004</v>
      </c>
      <c r="O1218" s="36">
        <v>3454.8820000000001</v>
      </c>
      <c r="P1218" s="36">
        <v>778.524</v>
      </c>
    </row>
    <row r="1219" spans="1:16" x14ac:dyDescent="0.25">
      <c r="A1219" s="27">
        <v>2022</v>
      </c>
      <c r="B1219" s="27">
        <v>832569</v>
      </c>
      <c r="C1219" s="35" t="s">
        <v>20</v>
      </c>
      <c r="D1219" s="27" t="s">
        <v>1</v>
      </c>
      <c r="E1219" s="36">
        <v>10327.646000000001</v>
      </c>
      <c r="F1219" s="36">
        <v>7754.7539999999999</v>
      </c>
      <c r="G1219" s="36">
        <v>10880.17</v>
      </c>
      <c r="H1219" s="36">
        <v>3211.04</v>
      </c>
      <c r="I1219" s="36">
        <v>12283.194</v>
      </c>
      <c r="J1219" s="36">
        <v>2594.7600000000002</v>
      </c>
      <c r="K1219" s="36">
        <v>10077.41</v>
      </c>
      <c r="L1219" s="36">
        <v>4152.4840000000004</v>
      </c>
      <c r="M1219" s="36">
        <v>14349.048000000001</v>
      </c>
      <c r="N1219" s="36">
        <v>19449.919999999998</v>
      </c>
      <c r="O1219" s="36">
        <v>13991.082</v>
      </c>
      <c r="P1219" s="36">
        <v>2609.1239999999998</v>
      </c>
    </row>
    <row r="1220" spans="1:16" x14ac:dyDescent="0.25">
      <c r="A1220" s="27">
        <v>2022</v>
      </c>
      <c r="B1220" s="27">
        <v>833196</v>
      </c>
      <c r="C1220" s="35" t="s">
        <v>23</v>
      </c>
      <c r="D1220" s="27" t="s">
        <v>4</v>
      </c>
      <c r="E1220" s="36">
        <v>517.34799999999996</v>
      </c>
      <c r="F1220" s="36">
        <v>430.976</v>
      </c>
      <c r="G1220" s="36">
        <v>750.14400000000001</v>
      </c>
      <c r="H1220" s="36">
        <v>510.976</v>
      </c>
      <c r="I1220" s="36">
        <v>-34.515999999999998</v>
      </c>
      <c r="J1220" s="36">
        <v>82.42</v>
      </c>
      <c r="K1220" s="36">
        <v>0</v>
      </c>
      <c r="L1220" s="36">
        <v>-17.515999999999998</v>
      </c>
      <c r="M1220" s="36">
        <v>102.42</v>
      </c>
      <c r="N1220" s="36">
        <v>0</v>
      </c>
      <c r="O1220" s="36">
        <v>9.3080000000000194</v>
      </c>
      <c r="P1220" s="36">
        <v>434.69200000000001</v>
      </c>
    </row>
    <row r="1221" spans="1:16" x14ac:dyDescent="0.25">
      <c r="A1221" s="27">
        <v>2022</v>
      </c>
      <c r="B1221" s="27">
        <v>833196</v>
      </c>
      <c r="C1221" s="35" t="s">
        <v>23</v>
      </c>
      <c r="D1221" s="27" t="s">
        <v>2</v>
      </c>
      <c r="E1221" s="36">
        <v>667.34799999999996</v>
      </c>
      <c r="F1221" s="36">
        <v>653.476</v>
      </c>
      <c r="G1221" s="36">
        <v>847.66399999999999</v>
      </c>
      <c r="H1221" s="36">
        <v>663.476</v>
      </c>
      <c r="I1221" s="36">
        <v>37.984000000000002</v>
      </c>
      <c r="J1221" s="36">
        <v>234.92</v>
      </c>
      <c r="K1221" s="36">
        <v>0</v>
      </c>
      <c r="L1221" s="36">
        <v>54.984000000000002</v>
      </c>
      <c r="M1221" s="36">
        <v>254.92</v>
      </c>
      <c r="N1221" s="36">
        <v>0</v>
      </c>
      <c r="O1221" s="36">
        <v>156.80799999999999</v>
      </c>
      <c r="P1221" s="36">
        <v>654.69200000000001</v>
      </c>
    </row>
    <row r="1222" spans="1:16" x14ac:dyDescent="0.25">
      <c r="A1222" s="27">
        <v>2022</v>
      </c>
      <c r="B1222" s="27">
        <v>833196</v>
      </c>
      <c r="C1222" s="35" t="s">
        <v>23</v>
      </c>
      <c r="D1222" s="27" t="s">
        <v>1</v>
      </c>
      <c r="E1222" s="36">
        <v>3822.0479999999998</v>
      </c>
      <c r="F1222" s="36">
        <v>1534.1759999999999</v>
      </c>
      <c r="G1222" s="36">
        <v>3375.6640000000002</v>
      </c>
      <c r="H1222" s="36">
        <v>1564.576</v>
      </c>
      <c r="I1222" s="36">
        <v>207.98400000000001</v>
      </c>
      <c r="J1222" s="36">
        <v>639.91999999999996</v>
      </c>
      <c r="K1222" s="36">
        <v>0</v>
      </c>
      <c r="L1222" s="36">
        <v>143.98400000000001</v>
      </c>
      <c r="M1222" s="36">
        <v>687.92</v>
      </c>
      <c r="N1222" s="36">
        <v>0</v>
      </c>
      <c r="O1222" s="36">
        <v>431.80799999999999</v>
      </c>
      <c r="P1222" s="36">
        <v>1738.992</v>
      </c>
    </row>
    <row r="1223" spans="1:16" x14ac:dyDescent="0.25">
      <c r="A1223" s="27">
        <v>2022</v>
      </c>
      <c r="B1223" s="27">
        <v>833290</v>
      </c>
      <c r="C1223" s="35" t="s">
        <v>21</v>
      </c>
      <c r="D1223" s="27" t="s">
        <v>4</v>
      </c>
      <c r="E1223" s="36">
        <v>-193</v>
      </c>
      <c r="F1223" s="36">
        <v>-244</v>
      </c>
      <c r="G1223" s="36">
        <v>-256</v>
      </c>
      <c r="H1223" s="36">
        <v>-188</v>
      </c>
      <c r="I1223" s="36">
        <v>-198</v>
      </c>
      <c r="J1223" s="36">
        <v>-120</v>
      </c>
      <c r="K1223" s="36">
        <v>-204</v>
      </c>
      <c r="L1223" s="36">
        <v>-260</v>
      </c>
      <c r="M1223" s="36">
        <v>-204</v>
      </c>
      <c r="N1223" s="36">
        <v>-240</v>
      </c>
      <c r="O1223" s="36">
        <v>0</v>
      </c>
      <c r="P1223" s="36">
        <v>-244</v>
      </c>
    </row>
    <row r="1224" spans="1:16" x14ac:dyDescent="0.25">
      <c r="A1224" s="27">
        <v>2022</v>
      </c>
      <c r="B1224" s="27">
        <v>833290</v>
      </c>
      <c r="C1224" s="35" t="s">
        <v>21</v>
      </c>
      <c r="D1224" s="27" t="s">
        <v>2</v>
      </c>
      <c r="E1224" s="36">
        <v>0</v>
      </c>
      <c r="F1224" s="36">
        <v>0</v>
      </c>
      <c r="G1224" s="36">
        <v>0</v>
      </c>
      <c r="H1224" s="36">
        <v>0</v>
      </c>
      <c r="I1224" s="36">
        <v>0</v>
      </c>
      <c r="J1224" s="36">
        <v>0</v>
      </c>
      <c r="K1224" s="36">
        <v>0</v>
      </c>
      <c r="L1224" s="36">
        <v>0</v>
      </c>
      <c r="M1224" s="36">
        <v>0</v>
      </c>
      <c r="N1224" s="36">
        <v>0</v>
      </c>
      <c r="O1224" s="36">
        <v>0</v>
      </c>
      <c r="P1224" s="36">
        <v>0</v>
      </c>
    </row>
    <row r="1225" spans="1:16" x14ac:dyDescent="0.25">
      <c r="A1225" s="27">
        <v>2022</v>
      </c>
      <c r="B1225" s="27">
        <v>833290</v>
      </c>
      <c r="C1225" s="35" t="s">
        <v>21</v>
      </c>
      <c r="D1225" s="27" t="s">
        <v>1</v>
      </c>
      <c r="E1225" s="36">
        <v>706.9</v>
      </c>
      <c r="F1225" s="36">
        <v>2141</v>
      </c>
      <c r="G1225" s="36">
        <v>2698.3</v>
      </c>
      <c r="H1225" s="36">
        <v>1862.2</v>
      </c>
      <c r="I1225" s="36">
        <v>3786.8</v>
      </c>
      <c r="J1225" s="36">
        <v>326.89999999999998</v>
      </c>
      <c r="K1225" s="36">
        <v>4945.3999999999996</v>
      </c>
      <c r="L1225" s="36">
        <v>3646.8</v>
      </c>
      <c r="M1225" s="36">
        <v>1648</v>
      </c>
      <c r="N1225" s="36">
        <v>396.7</v>
      </c>
      <c r="O1225" s="36">
        <v>0</v>
      </c>
      <c r="P1225" s="36">
        <v>593.70000000000005</v>
      </c>
    </row>
    <row r="1226" spans="1:16" x14ac:dyDescent="0.25">
      <c r="A1226" s="27">
        <v>2022</v>
      </c>
      <c r="B1226" s="27">
        <v>836042</v>
      </c>
      <c r="C1226" s="35" t="s">
        <v>19</v>
      </c>
      <c r="D1226" s="27" t="s">
        <v>2</v>
      </c>
      <c r="E1226" s="36">
        <v>0</v>
      </c>
      <c r="F1226" s="36">
        <v>0</v>
      </c>
      <c r="G1226" s="36">
        <v>0</v>
      </c>
      <c r="H1226" s="36">
        <v>277.91199999999998</v>
      </c>
      <c r="I1226" s="36">
        <v>203.93600000000001</v>
      </c>
      <c r="J1226" s="36">
        <v>50.984000000000002</v>
      </c>
      <c r="K1226" s="36">
        <v>101.968</v>
      </c>
      <c r="L1226" s="36">
        <v>6.6840000000000002</v>
      </c>
      <c r="M1226" s="36">
        <v>26.736000000000001</v>
      </c>
      <c r="N1226" s="36">
        <v>105.968</v>
      </c>
      <c r="O1226" s="36">
        <v>0</v>
      </c>
      <c r="P1226" s="36">
        <v>7.7679999999999998</v>
      </c>
    </row>
    <row r="1227" spans="1:16" x14ac:dyDescent="0.25">
      <c r="A1227" s="27">
        <v>2022</v>
      </c>
      <c r="B1227" s="27">
        <v>836042</v>
      </c>
      <c r="C1227" s="35" t="s">
        <v>19</v>
      </c>
      <c r="D1227" s="27" t="s">
        <v>4</v>
      </c>
      <c r="E1227" s="36">
        <v>0</v>
      </c>
      <c r="F1227" s="36">
        <v>0</v>
      </c>
      <c r="G1227" s="36">
        <v>0</v>
      </c>
      <c r="H1227" s="36">
        <v>72.712000000000003</v>
      </c>
      <c r="I1227" s="36">
        <v>135.536</v>
      </c>
      <c r="J1227" s="36">
        <v>-15.215999999999999</v>
      </c>
      <c r="K1227" s="36">
        <v>35.768000000000001</v>
      </c>
      <c r="L1227" s="36">
        <v>-59.515999999999998</v>
      </c>
      <c r="M1227" s="36">
        <v>-41.664000000000001</v>
      </c>
      <c r="N1227" s="36">
        <v>37.567999999999998</v>
      </c>
      <c r="O1227" s="36">
        <v>0</v>
      </c>
      <c r="P1227" s="36">
        <v>-58.432000000000002</v>
      </c>
    </row>
    <row r="1228" spans="1:16" x14ac:dyDescent="0.25">
      <c r="A1228" s="27">
        <v>2022</v>
      </c>
      <c r="B1228" s="27">
        <v>836042</v>
      </c>
      <c r="C1228" s="35" t="s">
        <v>19</v>
      </c>
      <c r="D1228" s="27" t="s">
        <v>1</v>
      </c>
      <c r="E1228" s="36">
        <v>0</v>
      </c>
      <c r="F1228" s="36">
        <v>0</v>
      </c>
      <c r="G1228" s="36">
        <v>0</v>
      </c>
      <c r="H1228" s="36">
        <v>799.71199999999999</v>
      </c>
      <c r="I1228" s="36">
        <v>479.93599999999998</v>
      </c>
      <c r="J1228" s="36">
        <v>127.98399999999999</v>
      </c>
      <c r="K1228" s="36">
        <v>223.96799999999999</v>
      </c>
      <c r="L1228" s="36">
        <v>12.784000000000001</v>
      </c>
      <c r="M1228" s="36">
        <v>57.536000000000001</v>
      </c>
      <c r="N1228" s="36">
        <v>255.96799999999999</v>
      </c>
      <c r="O1228" s="36">
        <v>0</v>
      </c>
      <c r="P1228" s="36">
        <v>35.167999999999999</v>
      </c>
    </row>
    <row r="1229" spans="1:16" x14ac:dyDescent="0.25">
      <c r="A1229" s="27">
        <v>2022</v>
      </c>
      <c r="B1229" s="27">
        <v>852031</v>
      </c>
      <c r="C1229" s="35" t="s">
        <v>19</v>
      </c>
      <c r="D1229" s="27" t="s">
        <v>4</v>
      </c>
      <c r="E1229" s="36">
        <v>490.25040000000001</v>
      </c>
      <c r="F1229" s="36">
        <v>353.84160000000003</v>
      </c>
      <c r="G1229" s="36">
        <v>0</v>
      </c>
      <c r="H1229" s="36">
        <v>29.273599999999899</v>
      </c>
      <c r="I1229" s="36">
        <v>125.128</v>
      </c>
      <c r="J1229" s="36">
        <v>61.328000000000003</v>
      </c>
      <c r="K1229" s="36">
        <v>28.359199999999898</v>
      </c>
      <c r="L1229" s="36">
        <v>338.42880000000002</v>
      </c>
      <c r="M1229" s="36">
        <v>-29.6144</v>
      </c>
      <c r="N1229" s="36">
        <v>265.1336</v>
      </c>
      <c r="O1229" s="36">
        <v>632.83680000000004</v>
      </c>
      <c r="P1229" s="36">
        <v>-23.587200000000099</v>
      </c>
    </row>
    <row r="1230" spans="1:16" x14ac:dyDescent="0.25">
      <c r="A1230" s="27">
        <v>2022</v>
      </c>
      <c r="B1230" s="27">
        <v>852031</v>
      </c>
      <c r="C1230" s="35" t="s">
        <v>19</v>
      </c>
      <c r="D1230" s="27" t="s">
        <v>2</v>
      </c>
      <c r="E1230" s="36">
        <v>781.45039999999995</v>
      </c>
      <c r="F1230" s="36">
        <v>420.04160000000002</v>
      </c>
      <c r="G1230" s="36">
        <v>0</v>
      </c>
      <c r="H1230" s="36">
        <v>168.27359999999999</v>
      </c>
      <c r="I1230" s="36">
        <v>195.72800000000001</v>
      </c>
      <c r="J1230" s="36">
        <v>131.928</v>
      </c>
      <c r="K1230" s="36">
        <v>167.35919999999999</v>
      </c>
      <c r="L1230" s="36">
        <v>475.22879999999998</v>
      </c>
      <c r="M1230" s="36">
        <v>36.585599999999999</v>
      </c>
      <c r="N1230" s="36">
        <v>538.73360000000002</v>
      </c>
      <c r="O1230" s="36">
        <v>838.03679999999997</v>
      </c>
      <c r="P1230" s="36">
        <v>111.0128</v>
      </c>
    </row>
    <row r="1231" spans="1:16" x14ac:dyDescent="0.25">
      <c r="A1231" s="27">
        <v>2022</v>
      </c>
      <c r="B1231" s="27">
        <v>852031</v>
      </c>
      <c r="C1231" s="35" t="s">
        <v>19</v>
      </c>
      <c r="D1231" s="27" t="s">
        <v>1</v>
      </c>
      <c r="E1231" s="36">
        <v>2434.5504000000001</v>
      </c>
      <c r="F1231" s="36">
        <v>1267.0416</v>
      </c>
      <c r="G1231" s="36">
        <v>0</v>
      </c>
      <c r="H1231" s="36">
        <v>444.87360000000001</v>
      </c>
      <c r="I1231" s="36">
        <v>532.72799999999995</v>
      </c>
      <c r="J1231" s="36">
        <v>417.52800000000002</v>
      </c>
      <c r="K1231" s="36">
        <v>509.6592</v>
      </c>
      <c r="L1231" s="36">
        <v>1618.2288000000001</v>
      </c>
      <c r="M1231" s="36">
        <v>129.5856</v>
      </c>
      <c r="N1231" s="36">
        <v>2522.4335999999998</v>
      </c>
      <c r="O1231" s="36">
        <v>3248.2368000000001</v>
      </c>
      <c r="P1231" s="36">
        <v>547.01279999999997</v>
      </c>
    </row>
    <row r="1232" spans="1:16" x14ac:dyDescent="0.25">
      <c r="A1232" s="27">
        <v>2022</v>
      </c>
      <c r="B1232" s="27">
        <v>852968</v>
      </c>
      <c r="C1232" s="35" t="s">
        <v>23</v>
      </c>
      <c r="D1232" s="27" t="s">
        <v>4</v>
      </c>
      <c r="E1232" s="36">
        <v>1060.1320000000001</v>
      </c>
      <c r="F1232" s="36">
        <v>-28.515999999999998</v>
      </c>
      <c r="G1232" s="36">
        <v>0</v>
      </c>
      <c r="H1232" s="36">
        <v>1518.328</v>
      </c>
      <c r="I1232" s="36">
        <v>33.252000000000002</v>
      </c>
      <c r="J1232" s="36">
        <v>1033.5840000000001</v>
      </c>
      <c r="K1232" s="36">
        <v>58.12</v>
      </c>
      <c r="L1232" s="36">
        <v>28.152000000000001</v>
      </c>
      <c r="M1232" s="36">
        <v>-3.3639999999999901</v>
      </c>
      <c r="N1232" s="36">
        <v>13.635999999999999</v>
      </c>
      <c r="O1232" s="36">
        <v>-31.515999999999998</v>
      </c>
      <c r="P1232" s="36">
        <v>530.00800000000004</v>
      </c>
    </row>
    <row r="1233" spans="1:16" x14ac:dyDescent="0.25">
      <c r="A1233" s="27">
        <v>2022</v>
      </c>
      <c r="B1233" s="27">
        <v>852968</v>
      </c>
      <c r="C1233" s="35" t="s">
        <v>23</v>
      </c>
      <c r="D1233" s="27" t="s">
        <v>2</v>
      </c>
      <c r="E1233" s="36">
        <v>1212.6320000000001</v>
      </c>
      <c r="F1233" s="36">
        <v>43.984000000000002</v>
      </c>
      <c r="G1233" s="36">
        <v>0</v>
      </c>
      <c r="H1233" s="36">
        <v>1813.328</v>
      </c>
      <c r="I1233" s="36">
        <v>110.752</v>
      </c>
      <c r="J1233" s="36">
        <v>1263.5840000000001</v>
      </c>
      <c r="K1233" s="36">
        <v>210.62</v>
      </c>
      <c r="L1233" s="36">
        <v>105.652</v>
      </c>
      <c r="M1233" s="36">
        <v>146.636</v>
      </c>
      <c r="N1233" s="36">
        <v>163.636</v>
      </c>
      <c r="O1233" s="36">
        <v>40.984000000000002</v>
      </c>
      <c r="P1233" s="36">
        <v>607.50800000000004</v>
      </c>
    </row>
    <row r="1234" spans="1:16" x14ac:dyDescent="0.25">
      <c r="A1234" s="27">
        <v>2022</v>
      </c>
      <c r="B1234" s="27">
        <v>852968</v>
      </c>
      <c r="C1234" s="35" t="s">
        <v>23</v>
      </c>
      <c r="D1234" s="27" t="s">
        <v>1</v>
      </c>
      <c r="E1234" s="36">
        <v>3231.6320000000001</v>
      </c>
      <c r="F1234" s="36">
        <v>143.98400000000001</v>
      </c>
      <c r="G1234" s="36">
        <v>0</v>
      </c>
      <c r="H1234" s="36">
        <v>4271.3280000000004</v>
      </c>
      <c r="I1234" s="36">
        <v>284.75200000000001</v>
      </c>
      <c r="J1234" s="36">
        <v>3679.5839999999998</v>
      </c>
      <c r="K1234" s="36">
        <v>476.72</v>
      </c>
      <c r="L1234" s="36">
        <v>300.75200000000001</v>
      </c>
      <c r="M1234" s="36">
        <v>479.93599999999998</v>
      </c>
      <c r="N1234" s="36">
        <v>399.93599999999998</v>
      </c>
      <c r="O1234" s="36">
        <v>159.98400000000001</v>
      </c>
      <c r="P1234" s="36">
        <v>1564.6079999999999</v>
      </c>
    </row>
    <row r="1235" spans="1:16" x14ac:dyDescent="0.25">
      <c r="A1235" s="27">
        <v>2022</v>
      </c>
      <c r="B1235" s="27">
        <v>857703</v>
      </c>
      <c r="C1235" s="35" t="s">
        <v>20</v>
      </c>
      <c r="D1235" s="27" t="s">
        <v>4</v>
      </c>
      <c r="E1235" s="36">
        <v>507.07999999999902</v>
      </c>
      <c r="F1235" s="36">
        <v>44.900000000001</v>
      </c>
      <c r="G1235" s="36">
        <v>1307.92</v>
      </c>
      <c r="H1235" s="36">
        <v>596.770000000001</v>
      </c>
      <c r="I1235" s="36">
        <v>1352.09</v>
      </c>
      <c r="J1235" s="36">
        <v>773.85000000000196</v>
      </c>
      <c r="K1235" s="36">
        <v>944.55000000000098</v>
      </c>
      <c r="L1235" s="36">
        <v>688.44000000000199</v>
      </c>
      <c r="M1235" s="36">
        <v>2590.0700000000002</v>
      </c>
      <c r="N1235" s="36">
        <v>46.050000000001297</v>
      </c>
      <c r="O1235" s="36">
        <v>859.37000000000205</v>
      </c>
      <c r="P1235" s="36">
        <v>1907.57</v>
      </c>
    </row>
    <row r="1236" spans="1:16" x14ac:dyDescent="0.25">
      <c r="A1236" s="27">
        <v>2022</v>
      </c>
      <c r="B1236" s="27">
        <v>857703</v>
      </c>
      <c r="C1236" s="35" t="s">
        <v>20</v>
      </c>
      <c r="D1236" s="27" t="s">
        <v>2</v>
      </c>
      <c r="E1236" s="36">
        <v>1986.68</v>
      </c>
      <c r="F1236" s="36">
        <v>1364.9</v>
      </c>
      <c r="G1236" s="36">
        <v>3032.32</v>
      </c>
      <c r="H1236" s="36">
        <v>2071.5700000000002</v>
      </c>
      <c r="I1236" s="36">
        <v>2938.49</v>
      </c>
      <c r="J1236" s="36">
        <v>2420.25</v>
      </c>
      <c r="K1236" s="36">
        <v>2354.5500000000002</v>
      </c>
      <c r="L1236" s="36">
        <v>2396.04</v>
      </c>
      <c r="M1236" s="36">
        <v>4188.47</v>
      </c>
      <c r="N1236" s="36">
        <v>1526.85</v>
      </c>
      <c r="O1236" s="36">
        <v>2337.77</v>
      </c>
      <c r="P1236" s="36">
        <v>3469.97</v>
      </c>
    </row>
    <row r="1237" spans="1:16" x14ac:dyDescent="0.25">
      <c r="A1237" s="27">
        <v>2022</v>
      </c>
      <c r="B1237" s="27">
        <v>857703</v>
      </c>
      <c r="C1237" s="35" t="s">
        <v>20</v>
      </c>
      <c r="D1237" s="27" t="s">
        <v>1</v>
      </c>
      <c r="E1237" s="36">
        <v>21853.48</v>
      </c>
      <c r="F1237" s="36">
        <v>15013.9</v>
      </c>
      <c r="G1237" s="36">
        <v>33355.519999999997</v>
      </c>
      <c r="H1237" s="36">
        <v>22787.27</v>
      </c>
      <c r="I1237" s="36">
        <v>32323.39</v>
      </c>
      <c r="J1237" s="36">
        <v>26622.75</v>
      </c>
      <c r="K1237" s="36">
        <v>25900.05</v>
      </c>
      <c r="L1237" s="36">
        <v>26356.44</v>
      </c>
      <c r="M1237" s="36">
        <v>46073.17</v>
      </c>
      <c r="N1237" s="36">
        <v>16795.349999999999</v>
      </c>
      <c r="O1237" s="36">
        <v>25715.47</v>
      </c>
      <c r="P1237" s="36">
        <v>38169.67</v>
      </c>
    </row>
    <row r="1238" spans="1:16" x14ac:dyDescent="0.25">
      <c r="A1238" s="27">
        <v>2022</v>
      </c>
      <c r="B1238" s="27">
        <v>861673</v>
      </c>
      <c r="C1238" s="35" t="s">
        <v>18</v>
      </c>
      <c r="D1238" s="27" t="s">
        <v>4</v>
      </c>
      <c r="E1238" s="36">
        <v>89.905999999999906</v>
      </c>
      <c r="F1238" s="36">
        <v>-56.427999999999997</v>
      </c>
      <c r="G1238" s="36">
        <v>0</v>
      </c>
      <c r="H1238" s="36">
        <v>327.892</v>
      </c>
      <c r="I1238" s="36">
        <v>-18.108000000000001</v>
      </c>
      <c r="J1238" s="36">
        <v>-54.756</v>
      </c>
      <c r="K1238" s="36">
        <v>-118.85599999999999</v>
      </c>
      <c r="L1238" s="36">
        <v>628.59199999999998</v>
      </c>
      <c r="M1238" s="36">
        <v>267.58999999999997</v>
      </c>
      <c r="N1238" s="36">
        <v>256.44600000000003</v>
      </c>
      <c r="O1238" s="36">
        <v>-58.0700000000001</v>
      </c>
      <c r="P1238" s="36">
        <v>0</v>
      </c>
    </row>
    <row r="1239" spans="1:16" x14ac:dyDescent="0.25">
      <c r="A1239" s="27">
        <v>2022</v>
      </c>
      <c r="B1239" s="27">
        <v>861673</v>
      </c>
      <c r="C1239" s="35" t="s">
        <v>18</v>
      </c>
      <c r="D1239" s="27" t="s">
        <v>2</v>
      </c>
      <c r="E1239" s="36">
        <v>239.20599999999999</v>
      </c>
      <c r="F1239" s="36">
        <v>9.9719999999999995</v>
      </c>
      <c r="G1239" s="36">
        <v>0</v>
      </c>
      <c r="H1239" s="36">
        <v>460.69200000000001</v>
      </c>
      <c r="I1239" s="36">
        <v>114.69199999999999</v>
      </c>
      <c r="J1239" s="36">
        <v>78.043999999999997</v>
      </c>
      <c r="K1239" s="36">
        <v>75.944000000000003</v>
      </c>
      <c r="L1239" s="36">
        <v>761.39200000000005</v>
      </c>
      <c r="M1239" s="36">
        <v>528.79</v>
      </c>
      <c r="N1239" s="36">
        <v>384.846</v>
      </c>
      <c r="O1239" s="36">
        <v>138.93</v>
      </c>
      <c r="P1239" s="36">
        <v>0</v>
      </c>
    </row>
    <row r="1240" spans="1:16" x14ac:dyDescent="0.25">
      <c r="A1240" s="27">
        <v>2022</v>
      </c>
      <c r="B1240" s="27">
        <v>861673</v>
      </c>
      <c r="C1240" s="35" t="s">
        <v>18</v>
      </c>
      <c r="D1240" s="27" t="s">
        <v>1</v>
      </c>
      <c r="E1240" s="36">
        <v>785.10599999999999</v>
      </c>
      <c r="F1240" s="36">
        <v>26.571999999999999</v>
      </c>
      <c r="G1240" s="36">
        <v>0</v>
      </c>
      <c r="H1240" s="36">
        <v>1203.692</v>
      </c>
      <c r="I1240" s="36">
        <v>517.69200000000001</v>
      </c>
      <c r="J1240" s="36">
        <v>389.14400000000001</v>
      </c>
      <c r="K1240" s="36">
        <v>517.94399999999996</v>
      </c>
      <c r="L1240" s="36">
        <v>2211.692</v>
      </c>
      <c r="M1240" s="36">
        <v>1679.79</v>
      </c>
      <c r="N1240" s="36">
        <v>1231.846</v>
      </c>
      <c r="O1240" s="36">
        <v>447.93</v>
      </c>
      <c r="P1240" s="36">
        <v>0</v>
      </c>
    </row>
    <row r="1241" spans="1:16" x14ac:dyDescent="0.25">
      <c r="A1241" s="27">
        <v>2022</v>
      </c>
      <c r="B1241" s="27">
        <v>864241</v>
      </c>
      <c r="C1241" s="35" t="s">
        <v>20</v>
      </c>
      <c r="D1241" s="27" t="s">
        <v>4</v>
      </c>
      <c r="E1241" s="36">
        <v>-102.19</v>
      </c>
      <c r="F1241" s="36">
        <v>-47.499999999999602</v>
      </c>
      <c r="G1241" s="36">
        <v>0</v>
      </c>
      <c r="H1241" s="36">
        <v>-50.1</v>
      </c>
      <c r="I1241" s="36">
        <v>-66.8</v>
      </c>
      <c r="J1241" s="36">
        <v>0</v>
      </c>
      <c r="K1241" s="36">
        <v>0</v>
      </c>
      <c r="L1241" s="36">
        <v>-58.4</v>
      </c>
      <c r="M1241" s="36">
        <v>11.1000000000002</v>
      </c>
      <c r="N1241" s="36">
        <v>-66.569999999999993</v>
      </c>
      <c r="O1241" s="36">
        <v>-65.400000000000006</v>
      </c>
      <c r="P1241" s="36">
        <v>161.56</v>
      </c>
    </row>
    <row r="1242" spans="1:16" x14ac:dyDescent="0.25">
      <c r="A1242" s="27">
        <v>2022</v>
      </c>
      <c r="B1242" s="27">
        <v>864241</v>
      </c>
      <c r="C1242" s="35" t="s">
        <v>20</v>
      </c>
      <c r="D1242" s="27" t="s">
        <v>2</v>
      </c>
      <c r="E1242" s="36">
        <v>34.61</v>
      </c>
      <c r="F1242" s="36">
        <v>294.5</v>
      </c>
      <c r="G1242" s="36">
        <v>0</v>
      </c>
      <c r="H1242" s="36">
        <v>18.3</v>
      </c>
      <c r="I1242" s="36">
        <v>1.6</v>
      </c>
      <c r="J1242" s="36">
        <v>0</v>
      </c>
      <c r="K1242" s="36">
        <v>0</v>
      </c>
      <c r="L1242" s="36">
        <v>10</v>
      </c>
      <c r="M1242" s="36">
        <v>216.3</v>
      </c>
      <c r="N1242" s="36">
        <v>1.83</v>
      </c>
      <c r="O1242" s="36">
        <v>3</v>
      </c>
      <c r="P1242" s="36">
        <v>319.95999999999998</v>
      </c>
    </row>
    <row r="1243" spans="1:16" x14ac:dyDescent="0.25">
      <c r="A1243" s="27">
        <v>2022</v>
      </c>
      <c r="B1243" s="27">
        <v>864241</v>
      </c>
      <c r="C1243" s="35" t="s">
        <v>20</v>
      </c>
      <c r="D1243" s="27" t="s">
        <v>1</v>
      </c>
      <c r="E1243" s="36">
        <v>380.71</v>
      </c>
      <c r="F1243" s="36">
        <v>3239.5</v>
      </c>
      <c r="G1243" s="36">
        <v>0</v>
      </c>
      <c r="H1243" s="36">
        <v>201.3</v>
      </c>
      <c r="I1243" s="36">
        <v>17.600000000000001</v>
      </c>
      <c r="J1243" s="36">
        <v>0</v>
      </c>
      <c r="K1243" s="36">
        <v>0</v>
      </c>
      <c r="L1243" s="36">
        <v>110</v>
      </c>
      <c r="M1243" s="36">
        <v>2379.3000000000002</v>
      </c>
      <c r="N1243" s="36">
        <v>20.13</v>
      </c>
      <c r="O1243" s="36">
        <v>33</v>
      </c>
      <c r="P1243" s="36">
        <v>3519.56</v>
      </c>
    </row>
    <row r="1244" spans="1:16" x14ac:dyDescent="0.25">
      <c r="A1244" s="27">
        <v>2022</v>
      </c>
      <c r="B1244" s="27">
        <v>864241</v>
      </c>
      <c r="C1244" s="35" t="s">
        <v>19</v>
      </c>
      <c r="D1244" s="27" t="s">
        <v>4</v>
      </c>
      <c r="E1244" s="36">
        <v>465.85000000000099</v>
      </c>
      <c r="F1244" s="36">
        <v>650.89000000000101</v>
      </c>
      <c r="G1244" s="36">
        <v>309.39999999999998</v>
      </c>
      <c r="H1244" s="36">
        <v>-8.47999999999967</v>
      </c>
      <c r="I1244" s="36">
        <v>672.53000000000202</v>
      </c>
      <c r="J1244" s="36">
        <v>679.82000000000096</v>
      </c>
      <c r="K1244" s="36">
        <v>764.87000000000205</v>
      </c>
      <c r="L1244" s="36">
        <v>74.570000000000107</v>
      </c>
      <c r="M1244" s="36">
        <v>1534.53</v>
      </c>
      <c r="N1244" s="36">
        <v>45.220000000000702</v>
      </c>
      <c r="O1244" s="36">
        <v>4.1000000000001098</v>
      </c>
      <c r="P1244" s="36">
        <v>577.57000000000096</v>
      </c>
    </row>
    <row r="1245" spans="1:16" x14ac:dyDescent="0.25">
      <c r="A1245" s="27">
        <v>2022</v>
      </c>
      <c r="B1245" s="27">
        <v>864241</v>
      </c>
      <c r="C1245" s="35" t="s">
        <v>19</v>
      </c>
      <c r="D1245" s="27" t="s">
        <v>2</v>
      </c>
      <c r="E1245" s="36">
        <v>630.150000000001</v>
      </c>
      <c r="F1245" s="36">
        <v>1008.29</v>
      </c>
      <c r="G1245" s="36">
        <v>536.6</v>
      </c>
      <c r="H1245" s="36">
        <v>361.02</v>
      </c>
      <c r="I1245" s="36">
        <v>919.53000000000202</v>
      </c>
      <c r="J1245" s="36">
        <v>1086.72</v>
      </c>
      <c r="K1245" s="36">
        <v>924.77000000000203</v>
      </c>
      <c r="L1245" s="36">
        <v>288.57</v>
      </c>
      <c r="M1245" s="36">
        <v>2078.23</v>
      </c>
      <c r="N1245" s="36">
        <v>272.42000000000098</v>
      </c>
      <c r="O1245" s="36">
        <v>72.500000000000099</v>
      </c>
      <c r="P1245" s="36">
        <v>1036.3699999999999</v>
      </c>
    </row>
    <row r="1246" spans="1:16" x14ac:dyDescent="0.25">
      <c r="A1246" s="27">
        <v>2022</v>
      </c>
      <c r="B1246" s="27">
        <v>864241</v>
      </c>
      <c r="C1246" s="35" t="s">
        <v>19</v>
      </c>
      <c r="D1246" s="27" t="s">
        <v>1</v>
      </c>
      <c r="E1246" s="36">
        <v>6931.65</v>
      </c>
      <c r="F1246" s="36">
        <v>11091.19</v>
      </c>
      <c r="G1246" s="36">
        <v>5902.6</v>
      </c>
      <c r="H1246" s="36">
        <v>3971.22</v>
      </c>
      <c r="I1246" s="36">
        <v>10114.83</v>
      </c>
      <c r="J1246" s="36">
        <v>11953.92</v>
      </c>
      <c r="K1246" s="36">
        <v>10172.469999999999</v>
      </c>
      <c r="L1246" s="36">
        <v>3174.27</v>
      </c>
      <c r="M1246" s="36">
        <v>22860.53</v>
      </c>
      <c r="N1246" s="36">
        <v>2996.62</v>
      </c>
      <c r="O1246" s="36">
        <v>797.5</v>
      </c>
      <c r="P1246" s="36">
        <v>11400.07</v>
      </c>
    </row>
    <row r="1247" spans="1:16" x14ac:dyDescent="0.25">
      <c r="A1247" s="27">
        <v>2022</v>
      </c>
      <c r="B1247" s="27">
        <v>865220</v>
      </c>
      <c r="C1247" s="35" t="s">
        <v>22</v>
      </c>
      <c r="D1247" s="27" t="s">
        <v>4</v>
      </c>
      <c r="E1247" s="36">
        <v>1560.5719999999999</v>
      </c>
      <c r="F1247" s="36">
        <v>561.29999999999995</v>
      </c>
      <c r="G1247" s="36">
        <v>0</v>
      </c>
      <c r="H1247" s="36">
        <v>-54.7959999999999</v>
      </c>
      <c r="I1247" s="36">
        <v>-75.680000000000007</v>
      </c>
      <c r="J1247" s="36">
        <v>131.74</v>
      </c>
      <c r="K1247" s="36">
        <v>-19.079999999999998</v>
      </c>
      <c r="L1247" s="36">
        <v>648.20000000000005</v>
      </c>
      <c r="M1247" s="36">
        <v>436.90800000000002</v>
      </c>
      <c r="N1247" s="36">
        <v>-26.431999999999999</v>
      </c>
      <c r="O1247" s="36">
        <v>-44.131999999999998</v>
      </c>
      <c r="P1247" s="36">
        <v>-193.89599999999999</v>
      </c>
    </row>
    <row r="1248" spans="1:16" x14ac:dyDescent="0.25">
      <c r="A1248" s="27">
        <v>2022</v>
      </c>
      <c r="B1248" s="27">
        <v>865220</v>
      </c>
      <c r="C1248" s="35" t="s">
        <v>22</v>
      </c>
      <c r="D1248" s="27" t="s">
        <v>2</v>
      </c>
      <c r="E1248" s="36">
        <v>1759.7719999999999</v>
      </c>
      <c r="F1248" s="36">
        <v>905.4</v>
      </c>
      <c r="G1248" s="36">
        <v>0</v>
      </c>
      <c r="H1248" s="36">
        <v>206.404</v>
      </c>
      <c r="I1248" s="36">
        <v>121.32</v>
      </c>
      <c r="J1248" s="36">
        <v>541.14</v>
      </c>
      <c r="K1248" s="36">
        <v>239.92</v>
      </c>
      <c r="L1248" s="36">
        <v>973.6</v>
      </c>
      <c r="M1248" s="36">
        <v>567.50800000000004</v>
      </c>
      <c r="N1248" s="36">
        <v>101.968</v>
      </c>
      <c r="O1248" s="36">
        <v>347.66800000000001</v>
      </c>
      <c r="P1248" s="36">
        <v>67.304000000000002</v>
      </c>
    </row>
    <row r="1249" spans="1:16" x14ac:dyDescent="0.25">
      <c r="A1249" s="27">
        <v>2022</v>
      </c>
      <c r="B1249" s="27">
        <v>865220</v>
      </c>
      <c r="C1249" s="35" t="s">
        <v>22</v>
      </c>
      <c r="D1249" s="27" t="s">
        <v>1</v>
      </c>
      <c r="E1249" s="36">
        <v>4562.6719999999996</v>
      </c>
      <c r="F1249" s="36">
        <v>3276.4</v>
      </c>
      <c r="G1249" s="36">
        <v>0</v>
      </c>
      <c r="H1249" s="36">
        <v>710.30399999999997</v>
      </c>
      <c r="I1249" s="36">
        <v>316.72000000000003</v>
      </c>
      <c r="J1249" s="36">
        <v>1567.44</v>
      </c>
      <c r="K1249" s="36">
        <v>703.92</v>
      </c>
      <c r="L1249" s="36">
        <v>2511.6</v>
      </c>
      <c r="M1249" s="36">
        <v>1406.2080000000001</v>
      </c>
      <c r="N1249" s="36">
        <v>255.96799999999999</v>
      </c>
      <c r="O1249" s="36">
        <v>881.16800000000001</v>
      </c>
      <c r="P1249" s="36">
        <v>231.904</v>
      </c>
    </row>
    <row r="1250" spans="1:16" x14ac:dyDescent="0.25">
      <c r="A1250" s="27">
        <v>2022</v>
      </c>
      <c r="B1250" s="27">
        <v>866033</v>
      </c>
      <c r="C1250" s="35" t="s">
        <v>19</v>
      </c>
      <c r="D1250" s="27" t="s">
        <v>4</v>
      </c>
      <c r="E1250" s="36">
        <v>-647.548</v>
      </c>
      <c r="F1250" s="36">
        <v>-428.22199999999998</v>
      </c>
      <c r="G1250" s="36">
        <v>25.202000000000801</v>
      </c>
      <c r="H1250" s="36">
        <v>-764.71</v>
      </c>
      <c r="I1250" s="36">
        <v>-500.142</v>
      </c>
      <c r="J1250" s="36">
        <v>117.718</v>
      </c>
      <c r="K1250" s="36">
        <v>-396.82199999999898</v>
      </c>
      <c r="L1250" s="36">
        <v>-763.26400000000103</v>
      </c>
      <c r="M1250" s="36">
        <v>-364.858</v>
      </c>
      <c r="N1250" s="36">
        <v>-705.91600000000005</v>
      </c>
      <c r="O1250" s="36">
        <v>-526.60199999999998</v>
      </c>
      <c r="P1250" s="36">
        <v>-128.10199999999901</v>
      </c>
    </row>
    <row r="1251" spans="1:16" x14ac:dyDescent="0.25">
      <c r="A1251" s="27">
        <v>2022</v>
      </c>
      <c r="B1251" s="27">
        <v>866033</v>
      </c>
      <c r="C1251" s="35" t="s">
        <v>18</v>
      </c>
      <c r="D1251" s="27" t="s">
        <v>4</v>
      </c>
      <c r="E1251" s="36">
        <v>-73.533999999999594</v>
      </c>
      <c r="F1251" s="36">
        <v>-556.13399999999899</v>
      </c>
      <c r="G1251" s="36">
        <v>244.58600000000101</v>
      </c>
      <c r="H1251" s="36">
        <v>150.322</v>
      </c>
      <c r="I1251" s="36">
        <v>-127.864</v>
      </c>
      <c r="J1251" s="36">
        <v>-562.32799999999997</v>
      </c>
      <c r="K1251" s="36">
        <v>-381.476</v>
      </c>
      <c r="L1251" s="36">
        <v>-675.35400000000004</v>
      </c>
      <c r="M1251" s="36">
        <v>-128.76799999999901</v>
      </c>
      <c r="N1251" s="36">
        <v>-720.79200000000003</v>
      </c>
      <c r="O1251" s="36">
        <v>-640.976</v>
      </c>
      <c r="P1251" s="36">
        <v>-396.45400000000001</v>
      </c>
    </row>
    <row r="1252" spans="1:16" x14ac:dyDescent="0.25">
      <c r="A1252" s="27">
        <v>2022</v>
      </c>
      <c r="B1252" s="27">
        <v>866033</v>
      </c>
      <c r="C1252" s="35" t="s">
        <v>19</v>
      </c>
      <c r="D1252" s="27" t="s">
        <v>2</v>
      </c>
      <c r="E1252" s="36">
        <v>605.65200000000004</v>
      </c>
      <c r="F1252" s="36">
        <v>726.678</v>
      </c>
      <c r="G1252" s="36">
        <v>1079.8019999999999</v>
      </c>
      <c r="H1252" s="36">
        <v>413.49</v>
      </c>
      <c r="I1252" s="36">
        <v>793.75800000000004</v>
      </c>
      <c r="J1252" s="36">
        <v>1383.018</v>
      </c>
      <c r="K1252" s="36">
        <v>606.97800000000097</v>
      </c>
      <c r="L1252" s="36">
        <v>551.73599999999897</v>
      </c>
      <c r="M1252" s="36">
        <v>1038.3420000000001</v>
      </c>
      <c r="N1252" s="36">
        <v>472.28399999999999</v>
      </c>
      <c r="O1252" s="36">
        <v>642.798</v>
      </c>
      <c r="P1252" s="36">
        <v>1290.498</v>
      </c>
    </row>
    <row r="1253" spans="1:16" x14ac:dyDescent="0.25">
      <c r="A1253" s="27">
        <v>2022</v>
      </c>
      <c r="B1253" s="27">
        <v>866033</v>
      </c>
      <c r="C1253" s="35" t="s">
        <v>21</v>
      </c>
      <c r="D1253" s="27" t="s">
        <v>4</v>
      </c>
      <c r="E1253" s="36">
        <v>802.40200000000004</v>
      </c>
      <c r="F1253" s="36">
        <v>601.22199999999998</v>
      </c>
      <c r="G1253" s="36">
        <v>1268.924</v>
      </c>
      <c r="H1253" s="36">
        <v>990.08799999999997</v>
      </c>
      <c r="I1253" s="36">
        <v>106.549999999999</v>
      </c>
      <c r="J1253" s="36">
        <v>1822</v>
      </c>
      <c r="K1253" s="36">
        <v>159.55200000000099</v>
      </c>
      <c r="L1253" s="36">
        <v>175.58199999999999</v>
      </c>
      <c r="M1253" s="36">
        <v>1966.5920000000001</v>
      </c>
      <c r="N1253" s="36">
        <v>1223.578</v>
      </c>
      <c r="O1253" s="36">
        <v>1423.114</v>
      </c>
      <c r="P1253" s="36">
        <v>933.91399999999999</v>
      </c>
    </row>
    <row r="1254" spans="1:16" x14ac:dyDescent="0.25">
      <c r="A1254" s="27">
        <v>2022</v>
      </c>
      <c r="B1254" s="27">
        <v>866033</v>
      </c>
      <c r="C1254" s="35" t="s">
        <v>21</v>
      </c>
      <c r="D1254" s="27" t="s">
        <v>2</v>
      </c>
      <c r="E1254" s="36">
        <v>1146.402</v>
      </c>
      <c r="F1254" s="36">
        <v>744.22199999999998</v>
      </c>
      <c r="G1254" s="36">
        <v>1761.924</v>
      </c>
      <c r="H1254" s="36">
        <v>1532.088</v>
      </c>
      <c r="I1254" s="36">
        <v>482.54999999999899</v>
      </c>
      <c r="J1254" s="36">
        <v>2247</v>
      </c>
      <c r="K1254" s="36">
        <v>351.55200000000099</v>
      </c>
      <c r="L1254" s="36">
        <v>633.58199999999999</v>
      </c>
      <c r="M1254" s="36">
        <v>2579.5920000000001</v>
      </c>
      <c r="N1254" s="36">
        <v>1444.578</v>
      </c>
      <c r="O1254" s="36">
        <v>1863.114</v>
      </c>
      <c r="P1254" s="36">
        <v>1213.914</v>
      </c>
    </row>
    <row r="1255" spans="1:16" x14ac:dyDescent="0.25">
      <c r="A1255" s="27">
        <v>2022</v>
      </c>
      <c r="B1255" s="27">
        <v>866033</v>
      </c>
      <c r="C1255" s="35" t="s">
        <v>20</v>
      </c>
      <c r="D1255" s="27" t="s">
        <v>4</v>
      </c>
      <c r="E1255" s="36">
        <v>1160.5139999999999</v>
      </c>
      <c r="F1255" s="36">
        <v>1591.098</v>
      </c>
      <c r="G1255" s="36">
        <v>427.30200000000002</v>
      </c>
      <c r="H1255" s="36">
        <v>659.71200000000101</v>
      </c>
      <c r="I1255" s="36">
        <v>625.728000000002</v>
      </c>
      <c r="J1255" s="36">
        <v>1347.8520000000001</v>
      </c>
      <c r="K1255" s="36">
        <v>1010.208</v>
      </c>
      <c r="L1255" s="36">
        <v>2563.14</v>
      </c>
      <c r="M1255" s="36">
        <v>1002.96</v>
      </c>
      <c r="N1255" s="36">
        <v>623.20799999999997</v>
      </c>
      <c r="O1255" s="36">
        <v>1632.9059999999999</v>
      </c>
      <c r="P1255" s="36">
        <v>1062.1559999999999</v>
      </c>
    </row>
    <row r="1256" spans="1:16" x14ac:dyDescent="0.25">
      <c r="A1256" s="27">
        <v>2022</v>
      </c>
      <c r="B1256" s="27">
        <v>866033</v>
      </c>
      <c r="C1256" s="35" t="s">
        <v>18</v>
      </c>
      <c r="D1256" s="27" t="s">
        <v>2</v>
      </c>
      <c r="E1256" s="36">
        <v>1176.6659999999999</v>
      </c>
      <c r="F1256" s="36">
        <v>729.66600000000096</v>
      </c>
      <c r="G1256" s="36">
        <v>1257.7860000000001</v>
      </c>
      <c r="H1256" s="36">
        <v>1305.5219999999999</v>
      </c>
      <c r="I1256" s="36">
        <v>1018.5359999999999</v>
      </c>
      <c r="J1256" s="36">
        <v>727.87199999999996</v>
      </c>
      <c r="K1256" s="36">
        <v>503.72399999999999</v>
      </c>
      <c r="L1256" s="36">
        <v>893.64599999999996</v>
      </c>
      <c r="M1256" s="36">
        <v>1322.8320000000001</v>
      </c>
      <c r="N1256" s="36">
        <v>423.40800000000002</v>
      </c>
      <c r="O1256" s="36">
        <v>443.42399999999998</v>
      </c>
      <c r="P1256" s="36">
        <v>756.54600000000096</v>
      </c>
    </row>
    <row r="1257" spans="1:16" x14ac:dyDescent="0.25">
      <c r="A1257" s="27">
        <v>2022</v>
      </c>
      <c r="B1257" s="27">
        <v>866033</v>
      </c>
      <c r="C1257" s="35" t="s">
        <v>20</v>
      </c>
      <c r="D1257" s="27" t="s">
        <v>2</v>
      </c>
      <c r="E1257" s="36">
        <v>1822.914</v>
      </c>
      <c r="F1257" s="36">
        <v>2540.2979999999998</v>
      </c>
      <c r="G1257" s="36">
        <v>1112.502</v>
      </c>
      <c r="H1257" s="36">
        <v>1576.5119999999999</v>
      </c>
      <c r="I1257" s="36">
        <v>1380.528</v>
      </c>
      <c r="J1257" s="36">
        <v>2149.4520000000002</v>
      </c>
      <c r="K1257" s="36">
        <v>1343.808</v>
      </c>
      <c r="L1257" s="36">
        <v>3619.14</v>
      </c>
      <c r="M1257" s="36">
        <v>2128.56</v>
      </c>
      <c r="N1257" s="36">
        <v>1176.4079999999999</v>
      </c>
      <c r="O1257" s="36">
        <v>2434.5059999999999</v>
      </c>
      <c r="P1257" s="36">
        <v>1780.9559999999999</v>
      </c>
    </row>
    <row r="1258" spans="1:16" x14ac:dyDescent="0.25">
      <c r="A1258" s="27">
        <v>2022</v>
      </c>
      <c r="B1258" s="27">
        <v>866033</v>
      </c>
      <c r="C1258" s="35" t="s">
        <v>19</v>
      </c>
      <c r="D1258" s="27" t="s">
        <v>1</v>
      </c>
      <c r="E1258" s="36">
        <v>10699.852000000001</v>
      </c>
      <c r="F1258" s="36">
        <v>12837.977999999999</v>
      </c>
      <c r="G1258" s="36">
        <v>19076.502</v>
      </c>
      <c r="H1258" s="36">
        <v>7304.99</v>
      </c>
      <c r="I1258" s="36">
        <v>14023.058000000001</v>
      </c>
      <c r="J1258" s="36">
        <v>24433.317999999999</v>
      </c>
      <c r="K1258" s="36">
        <v>10723.278</v>
      </c>
      <c r="L1258" s="36">
        <v>9747.3359999999993</v>
      </c>
      <c r="M1258" s="36">
        <v>18344.042000000001</v>
      </c>
      <c r="N1258" s="36">
        <v>8343.6839999999993</v>
      </c>
      <c r="O1258" s="36">
        <v>11356.098</v>
      </c>
      <c r="P1258" s="36">
        <v>22798.797999999999</v>
      </c>
    </row>
    <row r="1259" spans="1:16" x14ac:dyDescent="0.25">
      <c r="A1259" s="27">
        <v>2022</v>
      </c>
      <c r="B1259" s="27">
        <v>866033</v>
      </c>
      <c r="C1259" s="35" t="s">
        <v>21</v>
      </c>
      <c r="D1259" s="27" t="s">
        <v>1</v>
      </c>
      <c r="E1259" s="36">
        <v>20253.101999999999</v>
      </c>
      <c r="F1259" s="36">
        <v>13147.922</v>
      </c>
      <c r="G1259" s="36">
        <v>31127.324000000001</v>
      </c>
      <c r="H1259" s="36">
        <v>27066.887999999999</v>
      </c>
      <c r="I1259" s="36">
        <v>8525.0499999999993</v>
      </c>
      <c r="J1259" s="36">
        <v>39697</v>
      </c>
      <c r="K1259" s="36">
        <v>6210.7520000000004</v>
      </c>
      <c r="L1259" s="36">
        <v>11193.281999999999</v>
      </c>
      <c r="M1259" s="36">
        <v>45572.792000000001</v>
      </c>
      <c r="N1259" s="36">
        <v>25520.878000000001</v>
      </c>
      <c r="O1259" s="36">
        <v>32915.014000000003</v>
      </c>
      <c r="P1259" s="36">
        <v>21445.813999999998</v>
      </c>
    </row>
    <row r="1260" spans="1:16" x14ac:dyDescent="0.25">
      <c r="A1260" s="27">
        <v>2022</v>
      </c>
      <c r="B1260" s="27">
        <v>866033</v>
      </c>
      <c r="C1260" s="35" t="s">
        <v>18</v>
      </c>
      <c r="D1260" s="27" t="s">
        <v>1</v>
      </c>
      <c r="E1260" s="36">
        <v>20787.766</v>
      </c>
      <c r="F1260" s="36">
        <v>12890.766</v>
      </c>
      <c r="G1260" s="36">
        <v>22220.885999999999</v>
      </c>
      <c r="H1260" s="36">
        <v>23064.222000000002</v>
      </c>
      <c r="I1260" s="36">
        <v>17994.135999999999</v>
      </c>
      <c r="J1260" s="36">
        <v>12859.072</v>
      </c>
      <c r="K1260" s="36">
        <v>8899.1239999999998</v>
      </c>
      <c r="L1260" s="36">
        <v>15787.745999999999</v>
      </c>
      <c r="M1260" s="36">
        <v>23370.031999999999</v>
      </c>
      <c r="N1260" s="36">
        <v>7480.2079999999996</v>
      </c>
      <c r="O1260" s="36">
        <v>7833.8239999999996</v>
      </c>
      <c r="P1260" s="36">
        <v>13365.646000000001</v>
      </c>
    </row>
    <row r="1261" spans="1:16" x14ac:dyDescent="0.25">
      <c r="A1261" s="27">
        <v>2022</v>
      </c>
      <c r="B1261" s="27">
        <v>866033</v>
      </c>
      <c r="C1261" s="35" t="s">
        <v>20</v>
      </c>
      <c r="D1261" s="27" t="s">
        <v>1</v>
      </c>
      <c r="E1261" s="36">
        <v>32204.813999999998</v>
      </c>
      <c r="F1261" s="36">
        <v>44878.597999999998</v>
      </c>
      <c r="G1261" s="36">
        <v>19654.202000000001</v>
      </c>
      <c r="H1261" s="36">
        <v>27851.712</v>
      </c>
      <c r="I1261" s="36">
        <v>24389.328000000001</v>
      </c>
      <c r="J1261" s="36">
        <v>37973.652000000002</v>
      </c>
      <c r="K1261" s="36">
        <v>23740.608</v>
      </c>
      <c r="L1261" s="36">
        <v>63938.14</v>
      </c>
      <c r="M1261" s="36">
        <v>37604.559999999998</v>
      </c>
      <c r="N1261" s="36">
        <v>20783.207999999999</v>
      </c>
      <c r="O1261" s="36">
        <v>43009.606</v>
      </c>
      <c r="P1261" s="36">
        <v>31463.556</v>
      </c>
    </row>
    <row r="1262" spans="1:16" x14ac:dyDescent="0.25">
      <c r="A1262" s="27">
        <v>2022</v>
      </c>
      <c r="B1262" s="27">
        <v>867297</v>
      </c>
      <c r="C1262" s="35" t="s">
        <v>18</v>
      </c>
      <c r="D1262" s="27" t="s">
        <v>4</v>
      </c>
      <c r="E1262" s="36">
        <v>488.69200000000001</v>
      </c>
      <c r="F1262" s="36">
        <v>249.34</v>
      </c>
      <c r="G1262" s="36">
        <v>1345.8920000000001</v>
      </c>
      <c r="H1262" s="36">
        <v>-31.164000000000001</v>
      </c>
      <c r="I1262" s="36">
        <v>44.052</v>
      </c>
      <c r="J1262" s="36">
        <v>171.53200000000001</v>
      </c>
      <c r="K1262" s="36">
        <v>34.052</v>
      </c>
      <c r="L1262" s="36">
        <v>427.41199999999998</v>
      </c>
      <c r="M1262" s="36">
        <v>2378.56</v>
      </c>
      <c r="N1262" s="36">
        <v>51.588000000000001</v>
      </c>
      <c r="O1262" s="36">
        <v>-26.42</v>
      </c>
      <c r="P1262" s="36">
        <v>542.476</v>
      </c>
    </row>
    <row r="1263" spans="1:16" x14ac:dyDescent="0.25">
      <c r="A1263" s="27">
        <v>2022</v>
      </c>
      <c r="B1263" s="27">
        <v>867297</v>
      </c>
      <c r="C1263" s="35" t="s">
        <v>18</v>
      </c>
      <c r="D1263" s="27" t="s">
        <v>2</v>
      </c>
      <c r="E1263" s="36">
        <v>621.49199999999996</v>
      </c>
      <c r="F1263" s="36">
        <v>864.54</v>
      </c>
      <c r="G1263" s="36">
        <v>1900.192</v>
      </c>
      <c r="H1263" s="36">
        <v>163.636</v>
      </c>
      <c r="I1263" s="36">
        <v>112.652</v>
      </c>
      <c r="J1263" s="36">
        <v>574.33199999999999</v>
      </c>
      <c r="K1263" s="36">
        <v>102.652</v>
      </c>
      <c r="L1263" s="36">
        <v>757.21199999999999</v>
      </c>
      <c r="M1263" s="36">
        <v>2730.36</v>
      </c>
      <c r="N1263" s="36">
        <v>314.988</v>
      </c>
      <c r="O1263" s="36">
        <v>369.78</v>
      </c>
      <c r="P1263" s="36">
        <v>677.476</v>
      </c>
    </row>
    <row r="1264" spans="1:16" x14ac:dyDescent="0.25">
      <c r="A1264" s="27">
        <v>2022</v>
      </c>
      <c r="B1264" s="27">
        <v>867297</v>
      </c>
      <c r="C1264" s="35" t="s">
        <v>18</v>
      </c>
      <c r="D1264" s="27" t="s">
        <v>1</v>
      </c>
      <c r="E1264" s="36">
        <v>1553.3920000000001</v>
      </c>
      <c r="F1264" s="36">
        <v>2215.44</v>
      </c>
      <c r="G1264" s="36">
        <v>4918.9920000000002</v>
      </c>
      <c r="H1264" s="36">
        <v>398.33600000000001</v>
      </c>
      <c r="I1264" s="36">
        <v>284.75200000000001</v>
      </c>
      <c r="J1264" s="36">
        <v>1473.232</v>
      </c>
      <c r="K1264" s="36">
        <v>318.35199999999998</v>
      </c>
      <c r="L1264" s="36">
        <v>1962.912</v>
      </c>
      <c r="M1264" s="36">
        <v>7131.76</v>
      </c>
      <c r="N1264" s="36">
        <v>753.48800000000006</v>
      </c>
      <c r="O1264" s="36">
        <v>1014.08</v>
      </c>
      <c r="P1264" s="36">
        <v>1550.1759999999999</v>
      </c>
    </row>
    <row r="1265" spans="1:16" x14ac:dyDescent="0.25">
      <c r="A1265" s="27">
        <v>2022</v>
      </c>
      <c r="B1265" s="27">
        <v>868970</v>
      </c>
      <c r="C1265" s="35" t="s">
        <v>21</v>
      </c>
      <c r="D1265" s="27" t="s">
        <v>4</v>
      </c>
      <c r="E1265" s="36">
        <v>-80.846400000000003</v>
      </c>
      <c r="F1265" s="36">
        <v>465.81119999999902</v>
      </c>
      <c r="G1265" s="36">
        <v>89.666399999999996</v>
      </c>
      <c r="H1265" s="36">
        <v>1072.5224000000001</v>
      </c>
      <c r="I1265" s="36">
        <v>49.810400000000001</v>
      </c>
      <c r="J1265" s="36">
        <v>443.8664</v>
      </c>
      <c r="K1265" s="36">
        <v>164.2704</v>
      </c>
      <c r="L1265" s="36">
        <v>1331.2072000000001</v>
      </c>
      <c r="M1265" s="36">
        <v>503.13119999999998</v>
      </c>
      <c r="N1265" s="36">
        <v>425.18400000000003</v>
      </c>
      <c r="O1265" s="36">
        <v>435.8272</v>
      </c>
      <c r="P1265" s="36">
        <v>1905.3592000000001</v>
      </c>
    </row>
    <row r="1266" spans="1:16" x14ac:dyDescent="0.25">
      <c r="A1266" s="27">
        <v>2022</v>
      </c>
      <c r="B1266" s="27">
        <v>868970</v>
      </c>
      <c r="C1266" s="35" t="s">
        <v>21</v>
      </c>
      <c r="D1266" s="27" t="s">
        <v>2</v>
      </c>
      <c r="E1266" s="36">
        <v>93.153599999999997</v>
      </c>
      <c r="F1266" s="36">
        <v>589.81119999999896</v>
      </c>
      <c r="G1266" s="36">
        <v>213.66640000000001</v>
      </c>
      <c r="H1266" s="36">
        <v>1406.5224000000001</v>
      </c>
      <c r="I1266" s="36">
        <v>227.81039999999999</v>
      </c>
      <c r="J1266" s="36">
        <v>625.8664</v>
      </c>
      <c r="K1266" s="36">
        <v>286.2704</v>
      </c>
      <c r="L1266" s="36">
        <v>1691.2072000000001</v>
      </c>
      <c r="M1266" s="36">
        <v>747.13120000000004</v>
      </c>
      <c r="N1266" s="36">
        <v>599.18399999999997</v>
      </c>
      <c r="O1266" s="36">
        <v>495.8272</v>
      </c>
      <c r="P1266" s="36">
        <v>2229.3591999999999</v>
      </c>
    </row>
    <row r="1267" spans="1:16" x14ac:dyDescent="0.25">
      <c r="A1267" s="27">
        <v>2022</v>
      </c>
      <c r="B1267" s="27">
        <v>868970</v>
      </c>
      <c r="C1267" s="35" t="s">
        <v>21</v>
      </c>
      <c r="D1267" s="27" t="s">
        <v>1</v>
      </c>
      <c r="E1267" s="36">
        <v>296.55360000000002</v>
      </c>
      <c r="F1267" s="36">
        <v>3786.8112000000001</v>
      </c>
      <c r="G1267" s="36">
        <v>663.56640000000004</v>
      </c>
      <c r="H1267" s="36">
        <v>5851.0223999999998</v>
      </c>
      <c r="I1267" s="36">
        <v>735.71040000000005</v>
      </c>
      <c r="J1267" s="36">
        <v>2103.5664000000002</v>
      </c>
      <c r="K1267" s="36">
        <v>835.07039999999995</v>
      </c>
      <c r="L1267" s="36">
        <v>4765.5072</v>
      </c>
      <c r="M1267" s="36">
        <v>2243.1311999999998</v>
      </c>
      <c r="N1267" s="36">
        <v>1886.184</v>
      </c>
      <c r="O1267" s="36">
        <v>1583.8271999999999</v>
      </c>
      <c r="P1267" s="36">
        <v>6653.0591999999997</v>
      </c>
    </row>
    <row r="1268" spans="1:16" x14ac:dyDescent="0.25">
      <c r="A1268" s="27">
        <v>2022</v>
      </c>
      <c r="B1268" s="27">
        <v>870139</v>
      </c>
      <c r="C1268" s="35" t="s">
        <v>21</v>
      </c>
      <c r="D1268" s="27" t="s">
        <v>2</v>
      </c>
      <c r="E1268" s="36">
        <v>0</v>
      </c>
      <c r="F1268" s="36">
        <v>164.304</v>
      </c>
      <c r="G1268" s="36">
        <v>0</v>
      </c>
      <c r="H1268" s="36">
        <v>310.572</v>
      </c>
      <c r="I1268" s="36">
        <v>297.3</v>
      </c>
      <c r="J1268" s="36">
        <v>199.68</v>
      </c>
      <c r="K1268" s="36">
        <v>160.5</v>
      </c>
      <c r="L1268" s="36">
        <v>218.88</v>
      </c>
      <c r="M1268" s="36">
        <v>264.95999999999998</v>
      </c>
      <c r="N1268" s="36">
        <v>224.56800000000001</v>
      </c>
      <c r="O1268" s="36">
        <v>331.08</v>
      </c>
      <c r="P1268" s="36">
        <v>240.864</v>
      </c>
    </row>
    <row r="1269" spans="1:16" x14ac:dyDescent="0.25">
      <c r="A1269" s="27">
        <v>2022</v>
      </c>
      <c r="B1269" s="27">
        <v>870139</v>
      </c>
      <c r="C1269" s="35" t="s">
        <v>21</v>
      </c>
      <c r="D1269" s="27" t="s">
        <v>4</v>
      </c>
      <c r="E1269" s="36">
        <v>0</v>
      </c>
      <c r="F1269" s="36">
        <v>-77.6959999999997</v>
      </c>
      <c r="G1269" s="36">
        <v>0</v>
      </c>
      <c r="H1269" s="36">
        <v>-63.427999999999898</v>
      </c>
      <c r="I1269" s="36">
        <v>57.300000000000303</v>
      </c>
      <c r="J1269" s="36">
        <v>69.680000000000305</v>
      </c>
      <c r="K1269" s="36">
        <v>96.500000000000199</v>
      </c>
      <c r="L1269" s="36">
        <v>36.880000000000102</v>
      </c>
      <c r="M1269" s="36">
        <v>-97.039999999999694</v>
      </c>
      <c r="N1269" s="36">
        <v>-77.431999999999803</v>
      </c>
      <c r="O1269" s="36">
        <v>205.08</v>
      </c>
      <c r="P1269" s="36">
        <v>-181.136</v>
      </c>
    </row>
    <row r="1270" spans="1:16" x14ac:dyDescent="0.25">
      <c r="A1270" s="27">
        <v>2022</v>
      </c>
      <c r="B1270" s="27">
        <v>870139</v>
      </c>
      <c r="C1270" s="35" t="s">
        <v>21</v>
      </c>
      <c r="D1270" s="27" t="s">
        <v>1</v>
      </c>
      <c r="E1270" s="36">
        <v>0</v>
      </c>
      <c r="F1270" s="36">
        <v>1533.5039999999999</v>
      </c>
      <c r="G1270" s="36">
        <v>0</v>
      </c>
      <c r="H1270" s="36">
        <v>2898.672</v>
      </c>
      <c r="I1270" s="36">
        <v>2774.8</v>
      </c>
      <c r="J1270" s="36">
        <v>1863.68</v>
      </c>
      <c r="K1270" s="36">
        <v>1498</v>
      </c>
      <c r="L1270" s="36">
        <v>2042.88</v>
      </c>
      <c r="M1270" s="36">
        <v>2472.96</v>
      </c>
      <c r="N1270" s="36">
        <v>2095.9679999999998</v>
      </c>
      <c r="O1270" s="36">
        <v>3090.08</v>
      </c>
      <c r="P1270" s="36">
        <v>2248.0639999999999</v>
      </c>
    </row>
    <row r="1271" spans="1:16" x14ac:dyDescent="0.25">
      <c r="A1271" s="27">
        <v>2022</v>
      </c>
      <c r="B1271" s="27">
        <v>870139</v>
      </c>
      <c r="C1271" s="35" t="s">
        <v>20</v>
      </c>
      <c r="D1271" s="27" t="s">
        <v>4</v>
      </c>
      <c r="E1271" s="36">
        <v>426.09600000000103</v>
      </c>
      <c r="F1271" s="36">
        <v>940.02</v>
      </c>
      <c r="G1271" s="36">
        <v>273.792000000001</v>
      </c>
      <c r="H1271" s="36">
        <v>59.292000000000499</v>
      </c>
      <c r="I1271" s="36">
        <v>35.808000000000497</v>
      </c>
      <c r="J1271" s="36">
        <v>326.73600000000101</v>
      </c>
      <c r="K1271" s="36">
        <v>-146.00399999999999</v>
      </c>
      <c r="L1271" s="36">
        <v>560.72400000000096</v>
      </c>
      <c r="M1271" s="36">
        <v>317.292000000001</v>
      </c>
      <c r="N1271" s="36">
        <v>1208.8320000000001</v>
      </c>
      <c r="O1271" s="36">
        <v>373.34400000000102</v>
      </c>
      <c r="P1271" s="36">
        <v>196.32</v>
      </c>
    </row>
    <row r="1272" spans="1:16" x14ac:dyDescent="0.25">
      <c r="A1272" s="27">
        <v>2022</v>
      </c>
      <c r="B1272" s="27">
        <v>870139</v>
      </c>
      <c r="C1272" s="35" t="s">
        <v>23</v>
      </c>
      <c r="D1272" s="27" t="s">
        <v>4</v>
      </c>
      <c r="E1272" s="36">
        <v>928.82000000000096</v>
      </c>
      <c r="F1272" s="36">
        <v>341.924000000001</v>
      </c>
      <c r="G1272" s="36">
        <v>0</v>
      </c>
      <c r="H1272" s="36">
        <v>-4.0359999999999401</v>
      </c>
      <c r="I1272" s="36">
        <v>1164.5840000000001</v>
      </c>
      <c r="J1272" s="36">
        <v>-74.896000000000001</v>
      </c>
      <c r="K1272" s="36">
        <v>-55.635999999999797</v>
      </c>
      <c r="L1272" s="36">
        <v>-134.33199999999999</v>
      </c>
      <c r="M1272" s="36">
        <v>228.136</v>
      </c>
      <c r="N1272" s="36">
        <v>0</v>
      </c>
      <c r="O1272" s="36">
        <v>57.7400000000004</v>
      </c>
      <c r="P1272" s="36">
        <v>-38.28</v>
      </c>
    </row>
    <row r="1273" spans="1:16" x14ac:dyDescent="0.25">
      <c r="A1273" s="27">
        <v>2022</v>
      </c>
      <c r="B1273" s="27">
        <v>870139</v>
      </c>
      <c r="C1273" s="35" t="s">
        <v>20</v>
      </c>
      <c r="D1273" s="27" t="s">
        <v>2</v>
      </c>
      <c r="E1273" s="36">
        <v>1009.296</v>
      </c>
      <c r="F1273" s="36">
        <v>1181.22</v>
      </c>
      <c r="G1273" s="36">
        <v>800.59200000000101</v>
      </c>
      <c r="H1273" s="36">
        <v>576.49200000000098</v>
      </c>
      <c r="I1273" s="36">
        <v>541.00800000000004</v>
      </c>
      <c r="J1273" s="36">
        <v>841.53600000000097</v>
      </c>
      <c r="K1273" s="36">
        <v>219.99600000000001</v>
      </c>
      <c r="L1273" s="36">
        <v>1020.324</v>
      </c>
      <c r="M1273" s="36">
        <v>631.69200000000103</v>
      </c>
      <c r="N1273" s="36">
        <v>1784.8320000000001</v>
      </c>
      <c r="O1273" s="36">
        <v>1068.144</v>
      </c>
      <c r="P1273" s="36">
        <v>723.12</v>
      </c>
    </row>
    <row r="1274" spans="1:16" x14ac:dyDescent="0.25">
      <c r="A1274" s="27">
        <v>2022</v>
      </c>
      <c r="B1274" s="27">
        <v>870139</v>
      </c>
      <c r="C1274" s="35" t="s">
        <v>23</v>
      </c>
      <c r="D1274" s="27" t="s">
        <v>2</v>
      </c>
      <c r="E1274" s="36">
        <v>1261.32</v>
      </c>
      <c r="F1274" s="36">
        <v>693.20400000000097</v>
      </c>
      <c r="G1274" s="36">
        <v>0</v>
      </c>
      <c r="H1274" s="36">
        <v>80.964000000000098</v>
      </c>
      <c r="I1274" s="36">
        <v>1498.3440000000001</v>
      </c>
      <c r="J1274" s="36">
        <v>77.603999999999999</v>
      </c>
      <c r="K1274" s="36">
        <v>171.864</v>
      </c>
      <c r="L1274" s="36">
        <v>10.667999999999999</v>
      </c>
      <c r="M1274" s="36">
        <v>398.13600000000002</v>
      </c>
      <c r="N1274" s="36">
        <v>0</v>
      </c>
      <c r="O1274" s="36">
        <v>375.24</v>
      </c>
      <c r="P1274" s="36">
        <v>111.72</v>
      </c>
    </row>
    <row r="1275" spans="1:16" x14ac:dyDescent="0.25">
      <c r="A1275" s="27">
        <v>2022</v>
      </c>
      <c r="B1275" s="27">
        <v>870139</v>
      </c>
      <c r="C1275" s="35" t="s">
        <v>20</v>
      </c>
      <c r="D1275" s="27" t="s">
        <v>1</v>
      </c>
      <c r="E1275" s="36">
        <v>9420.0959999999995</v>
      </c>
      <c r="F1275" s="36">
        <v>11024.72</v>
      </c>
      <c r="G1275" s="36">
        <v>7472.192</v>
      </c>
      <c r="H1275" s="36">
        <v>5380.5919999999996</v>
      </c>
      <c r="I1275" s="36">
        <v>5049.4080000000004</v>
      </c>
      <c r="J1275" s="36">
        <v>7854.3360000000002</v>
      </c>
      <c r="K1275" s="36">
        <v>2053.2959999999998</v>
      </c>
      <c r="L1275" s="36">
        <v>9523.0239999999994</v>
      </c>
      <c r="M1275" s="36">
        <v>5895.7920000000004</v>
      </c>
      <c r="N1275" s="36">
        <v>16658.432000000001</v>
      </c>
      <c r="O1275" s="36">
        <v>9969.3439999999991</v>
      </c>
      <c r="P1275" s="36">
        <v>6749.12</v>
      </c>
    </row>
    <row r="1276" spans="1:16" x14ac:dyDescent="0.25">
      <c r="A1276" s="27">
        <v>2022</v>
      </c>
      <c r="B1276" s="27">
        <v>870139</v>
      </c>
      <c r="C1276" s="35" t="s">
        <v>23</v>
      </c>
      <c r="D1276" s="27" t="s">
        <v>1</v>
      </c>
      <c r="E1276" s="36">
        <v>11772.32</v>
      </c>
      <c r="F1276" s="36">
        <v>6469.9040000000005</v>
      </c>
      <c r="G1276" s="36">
        <v>0</v>
      </c>
      <c r="H1276" s="36">
        <v>755.66399999999999</v>
      </c>
      <c r="I1276" s="36">
        <v>13984.544</v>
      </c>
      <c r="J1276" s="36">
        <v>724.30399999999997</v>
      </c>
      <c r="K1276" s="36">
        <v>1604.0640000000001</v>
      </c>
      <c r="L1276" s="36">
        <v>99.567999999999998</v>
      </c>
      <c r="M1276" s="36">
        <v>3715.9360000000001</v>
      </c>
      <c r="N1276" s="36">
        <v>0</v>
      </c>
      <c r="O1276" s="36">
        <v>3502.24</v>
      </c>
      <c r="P1276" s="36">
        <v>1042.72</v>
      </c>
    </row>
    <row r="1277" spans="1:16" x14ac:dyDescent="0.25">
      <c r="A1277" s="27">
        <v>2022</v>
      </c>
      <c r="B1277" s="27">
        <v>873279</v>
      </c>
      <c r="C1277" s="35" t="s">
        <v>21</v>
      </c>
      <c r="D1277" s="27" t="s">
        <v>4</v>
      </c>
      <c r="E1277" s="36">
        <v>-69.136400000000094</v>
      </c>
      <c r="F1277" s="36">
        <v>0</v>
      </c>
      <c r="G1277" s="36">
        <v>0</v>
      </c>
      <c r="H1277" s="36">
        <v>0</v>
      </c>
      <c r="I1277" s="36">
        <v>66.113200000000006</v>
      </c>
      <c r="J1277" s="36">
        <v>0</v>
      </c>
      <c r="K1277" s="36">
        <v>0</v>
      </c>
      <c r="L1277" s="36">
        <v>-50.017200000000003</v>
      </c>
      <c r="M1277" s="36">
        <v>0</v>
      </c>
      <c r="N1277" s="36">
        <v>0</v>
      </c>
      <c r="O1277" s="36">
        <v>0</v>
      </c>
      <c r="P1277" s="36">
        <v>221.03399999999999</v>
      </c>
    </row>
    <row r="1278" spans="1:16" x14ac:dyDescent="0.25">
      <c r="A1278" s="27">
        <v>2022</v>
      </c>
      <c r="B1278" s="27">
        <v>873279</v>
      </c>
      <c r="C1278" s="35" t="s">
        <v>21</v>
      </c>
      <c r="D1278" s="27" t="s">
        <v>2</v>
      </c>
      <c r="E1278" s="36">
        <v>-11.1364000000001</v>
      </c>
      <c r="F1278" s="36">
        <v>0</v>
      </c>
      <c r="G1278" s="36">
        <v>0</v>
      </c>
      <c r="H1278" s="36">
        <v>0</v>
      </c>
      <c r="I1278" s="36">
        <v>130.11320000000001</v>
      </c>
      <c r="J1278" s="36">
        <v>0</v>
      </c>
      <c r="K1278" s="36">
        <v>0</v>
      </c>
      <c r="L1278" s="36">
        <v>9.9827999999999992</v>
      </c>
      <c r="M1278" s="36">
        <v>0</v>
      </c>
      <c r="N1278" s="36">
        <v>0</v>
      </c>
      <c r="O1278" s="36">
        <v>0</v>
      </c>
      <c r="P1278" s="36">
        <v>285.03399999999999</v>
      </c>
    </row>
    <row r="1279" spans="1:16" x14ac:dyDescent="0.25">
      <c r="A1279" s="27">
        <v>2022</v>
      </c>
      <c r="B1279" s="27">
        <v>873279</v>
      </c>
      <c r="C1279" s="35" t="s">
        <v>21</v>
      </c>
      <c r="D1279" s="27" t="s">
        <v>1</v>
      </c>
      <c r="E1279" s="36">
        <v>1363.8635999999999</v>
      </c>
      <c r="F1279" s="36">
        <v>0</v>
      </c>
      <c r="G1279" s="36">
        <v>0</v>
      </c>
      <c r="H1279" s="36">
        <v>0</v>
      </c>
      <c r="I1279" s="36">
        <v>905.11320000000001</v>
      </c>
      <c r="J1279" s="36">
        <v>0</v>
      </c>
      <c r="K1279" s="36">
        <v>0</v>
      </c>
      <c r="L1279" s="36">
        <v>34.6828</v>
      </c>
      <c r="M1279" s="36">
        <v>0</v>
      </c>
      <c r="N1279" s="36">
        <v>0</v>
      </c>
      <c r="O1279" s="36">
        <v>0</v>
      </c>
      <c r="P1279" s="36">
        <v>1348.934</v>
      </c>
    </row>
    <row r="1280" spans="1:16" x14ac:dyDescent="0.25">
      <c r="A1280" s="27">
        <v>2022</v>
      </c>
      <c r="B1280" s="27">
        <v>873602</v>
      </c>
      <c r="C1280" s="35" t="s">
        <v>19</v>
      </c>
      <c r="D1280" s="27" t="s">
        <v>4</v>
      </c>
      <c r="E1280" s="36">
        <v>410.81599999999997</v>
      </c>
      <c r="F1280" s="36">
        <v>-134.76400000000001</v>
      </c>
      <c r="G1280" s="36">
        <v>328.34399999999999</v>
      </c>
      <c r="H1280" s="36">
        <v>1834.316</v>
      </c>
      <c r="I1280" s="36">
        <v>362.56</v>
      </c>
      <c r="J1280" s="36">
        <v>468.42399999999998</v>
      </c>
      <c r="K1280" s="36">
        <v>401.06400000000002</v>
      </c>
      <c r="L1280" s="36">
        <v>-58.875999999999998</v>
      </c>
      <c r="M1280" s="36">
        <v>1191.444</v>
      </c>
      <c r="N1280" s="36">
        <v>-101.94799999999999</v>
      </c>
      <c r="O1280" s="36">
        <v>174.46799999999999</v>
      </c>
      <c r="P1280" s="36">
        <v>1146.6199999999999</v>
      </c>
    </row>
    <row r="1281" spans="1:16" x14ac:dyDescent="0.25">
      <c r="A1281" s="27">
        <v>2022</v>
      </c>
      <c r="B1281" s="27">
        <v>873602</v>
      </c>
      <c r="C1281" s="35" t="s">
        <v>19</v>
      </c>
      <c r="D1281" s="27" t="s">
        <v>2</v>
      </c>
      <c r="E1281" s="36">
        <v>827.81600000000003</v>
      </c>
      <c r="F1281" s="36">
        <v>130.036</v>
      </c>
      <c r="G1281" s="36">
        <v>791.74400000000003</v>
      </c>
      <c r="H1281" s="36">
        <v>2118.9160000000002</v>
      </c>
      <c r="I1281" s="36">
        <v>759.76</v>
      </c>
      <c r="J1281" s="36">
        <v>600.82399999999996</v>
      </c>
      <c r="K1281" s="36">
        <v>599.66399999999999</v>
      </c>
      <c r="L1281" s="36">
        <v>73.524000000000001</v>
      </c>
      <c r="M1281" s="36">
        <v>1542.2439999999999</v>
      </c>
      <c r="N1281" s="36">
        <v>96.652000000000001</v>
      </c>
      <c r="O1281" s="36">
        <v>770.26800000000003</v>
      </c>
      <c r="P1281" s="36">
        <v>1365.02</v>
      </c>
    </row>
    <row r="1282" spans="1:16" x14ac:dyDescent="0.25">
      <c r="A1282" s="27">
        <v>2022</v>
      </c>
      <c r="B1282" s="27">
        <v>873602</v>
      </c>
      <c r="C1282" s="35" t="s">
        <v>19</v>
      </c>
      <c r="D1282" s="27" t="s">
        <v>1</v>
      </c>
      <c r="E1282" s="36">
        <v>2686.0160000000001</v>
      </c>
      <c r="F1282" s="36">
        <v>401.536</v>
      </c>
      <c r="G1282" s="36">
        <v>2111.7440000000001</v>
      </c>
      <c r="H1282" s="36">
        <v>6605.616</v>
      </c>
      <c r="I1282" s="36">
        <v>1967.76</v>
      </c>
      <c r="J1282" s="36">
        <v>1567.8240000000001</v>
      </c>
      <c r="K1282" s="36">
        <v>1759.664</v>
      </c>
      <c r="L1282" s="36">
        <v>142.22399999999999</v>
      </c>
      <c r="M1282" s="36">
        <v>4044.1439999999998</v>
      </c>
      <c r="N1282" s="36">
        <v>316.75200000000001</v>
      </c>
      <c r="O1282" s="36">
        <v>2071.5680000000002</v>
      </c>
      <c r="P1282" s="36">
        <v>3449.12</v>
      </c>
    </row>
    <row r="1283" spans="1:16" x14ac:dyDescent="0.25">
      <c r="A1283" s="27">
        <v>2022</v>
      </c>
      <c r="B1283" s="27">
        <v>874423</v>
      </c>
      <c r="C1283" s="35" t="s">
        <v>18</v>
      </c>
      <c r="D1283" s="27" t="s">
        <v>4</v>
      </c>
      <c r="E1283" s="36">
        <v>1477.4280000000001</v>
      </c>
      <c r="F1283" s="36">
        <v>65.888000000000005</v>
      </c>
      <c r="G1283" s="36">
        <v>608.44799999999998</v>
      </c>
      <c r="H1283" s="36">
        <v>78.08</v>
      </c>
      <c r="I1283" s="36">
        <v>616.72</v>
      </c>
      <c r="J1283" s="36">
        <v>141.80799999999999</v>
      </c>
      <c r="K1283" s="36">
        <v>1230.3679999999999</v>
      </c>
      <c r="L1283" s="36">
        <v>745.69200000000001</v>
      </c>
      <c r="M1283" s="36">
        <v>1855.6079999999999</v>
      </c>
      <c r="N1283" s="36">
        <v>769.06799999999998</v>
      </c>
      <c r="O1283" s="36">
        <v>121.38800000000001</v>
      </c>
      <c r="P1283" s="36">
        <v>17.420000000000002</v>
      </c>
    </row>
    <row r="1284" spans="1:16" x14ac:dyDescent="0.25">
      <c r="A1284" s="27">
        <v>2022</v>
      </c>
      <c r="B1284" s="27">
        <v>874423</v>
      </c>
      <c r="C1284" s="35" t="s">
        <v>18</v>
      </c>
      <c r="D1284" s="27" t="s">
        <v>2</v>
      </c>
      <c r="E1284" s="36">
        <v>1890.1279999999999</v>
      </c>
      <c r="F1284" s="36">
        <v>262.88799999999998</v>
      </c>
      <c r="G1284" s="36">
        <v>938.24800000000005</v>
      </c>
      <c r="H1284" s="36">
        <v>343.68</v>
      </c>
      <c r="I1284" s="36">
        <v>944.32</v>
      </c>
      <c r="J1284" s="36">
        <v>407.40800000000002</v>
      </c>
      <c r="K1284" s="36">
        <v>1427.3679999999999</v>
      </c>
      <c r="L1284" s="36">
        <v>944.89200000000005</v>
      </c>
      <c r="M1284" s="36">
        <v>2139.9079999999999</v>
      </c>
      <c r="N1284" s="36">
        <v>918.36800000000005</v>
      </c>
      <c r="O1284" s="36">
        <v>320.58800000000002</v>
      </c>
      <c r="P1284" s="36">
        <v>212.22</v>
      </c>
    </row>
    <row r="1285" spans="1:16" x14ac:dyDescent="0.25">
      <c r="A1285" s="27">
        <v>2022</v>
      </c>
      <c r="B1285" s="27">
        <v>874423</v>
      </c>
      <c r="C1285" s="35" t="s">
        <v>18</v>
      </c>
      <c r="D1285" s="27" t="s">
        <v>1</v>
      </c>
      <c r="E1285" s="36">
        <v>7109.3280000000004</v>
      </c>
      <c r="F1285" s="36">
        <v>623.88800000000003</v>
      </c>
      <c r="G1285" s="36">
        <v>2362.848</v>
      </c>
      <c r="H1285" s="36">
        <v>802.88</v>
      </c>
      <c r="I1285" s="36">
        <v>2621.92</v>
      </c>
      <c r="J1285" s="36">
        <v>1196.6079999999999</v>
      </c>
      <c r="K1285" s="36">
        <v>3644.3679999999999</v>
      </c>
      <c r="L1285" s="36">
        <v>2410.5920000000001</v>
      </c>
      <c r="M1285" s="36">
        <v>5597.4080000000004</v>
      </c>
      <c r="N1285" s="36">
        <v>3036.3679999999999</v>
      </c>
      <c r="O1285" s="36">
        <v>767.88800000000003</v>
      </c>
      <c r="P1285" s="36">
        <v>467.12</v>
      </c>
    </row>
    <row r="1286" spans="1:16" x14ac:dyDescent="0.25">
      <c r="A1286" s="27">
        <v>2022</v>
      </c>
      <c r="B1286" s="27">
        <v>875444</v>
      </c>
      <c r="C1286" s="35" t="s">
        <v>22</v>
      </c>
      <c r="D1286" s="27" t="s">
        <v>4</v>
      </c>
      <c r="E1286" s="36">
        <v>2564.0239999999999</v>
      </c>
      <c r="F1286" s="36">
        <v>-26.431999999999999</v>
      </c>
      <c r="G1286" s="36">
        <v>2092.8159999999998</v>
      </c>
      <c r="H1286" s="36">
        <v>-5.4319999999999897</v>
      </c>
      <c r="I1286" s="36">
        <v>36.36</v>
      </c>
      <c r="J1286" s="36">
        <v>96.6</v>
      </c>
      <c r="K1286" s="36">
        <v>-57.515999999999998</v>
      </c>
      <c r="L1286" s="36">
        <v>3292.12</v>
      </c>
      <c r="M1286" s="36">
        <v>503.76</v>
      </c>
      <c r="N1286" s="36">
        <v>100.756</v>
      </c>
      <c r="O1286" s="36">
        <v>737.17200000000003</v>
      </c>
      <c r="P1286" s="36">
        <v>4120.4719999999998</v>
      </c>
    </row>
    <row r="1287" spans="1:16" x14ac:dyDescent="0.25">
      <c r="A1287" s="27">
        <v>2022</v>
      </c>
      <c r="B1287" s="27">
        <v>875444</v>
      </c>
      <c r="C1287" s="35" t="s">
        <v>22</v>
      </c>
      <c r="D1287" s="27" t="s">
        <v>2</v>
      </c>
      <c r="E1287" s="36">
        <v>2845.0239999999999</v>
      </c>
      <c r="F1287" s="36">
        <v>101.968</v>
      </c>
      <c r="G1287" s="36">
        <v>2427.0160000000001</v>
      </c>
      <c r="H1287" s="36">
        <v>60.968000000000004</v>
      </c>
      <c r="I1287" s="36">
        <v>235.56</v>
      </c>
      <c r="J1287" s="36">
        <v>298</v>
      </c>
      <c r="K1287" s="36">
        <v>6.6840000000000002</v>
      </c>
      <c r="L1287" s="36">
        <v>3649.42</v>
      </c>
      <c r="M1287" s="36">
        <v>702.96</v>
      </c>
      <c r="N1287" s="36">
        <v>368.55599999999998</v>
      </c>
      <c r="O1287" s="36">
        <v>953.97199999999998</v>
      </c>
      <c r="P1287" s="36">
        <v>4319.6719999999996</v>
      </c>
    </row>
    <row r="1288" spans="1:16" x14ac:dyDescent="0.25">
      <c r="A1288" s="27">
        <v>2022</v>
      </c>
      <c r="B1288" s="27">
        <v>875444</v>
      </c>
      <c r="C1288" s="35" t="s">
        <v>22</v>
      </c>
      <c r="D1288" s="27" t="s">
        <v>1</v>
      </c>
      <c r="E1288" s="36">
        <v>10718.224</v>
      </c>
      <c r="F1288" s="36">
        <v>239.96799999999999</v>
      </c>
      <c r="G1288" s="36">
        <v>5725.616</v>
      </c>
      <c r="H1288" s="36">
        <v>159.96799999999999</v>
      </c>
      <c r="I1288" s="36">
        <v>558.16</v>
      </c>
      <c r="J1288" s="36">
        <v>730.8</v>
      </c>
      <c r="K1288" s="36">
        <v>12.784000000000001</v>
      </c>
      <c r="L1288" s="36">
        <v>9395.52</v>
      </c>
      <c r="M1288" s="36">
        <v>1874.96</v>
      </c>
      <c r="N1288" s="36">
        <v>1199.856</v>
      </c>
      <c r="O1288" s="36">
        <v>2553.0720000000001</v>
      </c>
      <c r="P1288" s="36">
        <v>10158.672</v>
      </c>
    </row>
    <row r="1289" spans="1:16" x14ac:dyDescent="0.25">
      <c r="A1289" s="27">
        <v>2022</v>
      </c>
      <c r="B1289" s="27">
        <v>879751</v>
      </c>
      <c r="C1289" s="35" t="s">
        <v>18</v>
      </c>
      <c r="D1289" s="27" t="s">
        <v>4</v>
      </c>
      <c r="E1289" s="36">
        <v>-89.2</v>
      </c>
      <c r="F1289" s="36">
        <v>0</v>
      </c>
      <c r="G1289" s="36">
        <v>-51.26</v>
      </c>
      <c r="H1289" s="36">
        <v>-317.39999999999998</v>
      </c>
      <c r="I1289" s="36">
        <v>44.02</v>
      </c>
      <c r="J1289" s="36">
        <v>-160.74</v>
      </c>
      <c r="K1289" s="36">
        <v>-92.4</v>
      </c>
      <c r="L1289" s="36">
        <v>-188.38</v>
      </c>
      <c r="M1289" s="36">
        <v>-2.8800000000002299</v>
      </c>
      <c r="N1289" s="36">
        <v>-172.82</v>
      </c>
      <c r="O1289" s="36">
        <v>-176.68</v>
      </c>
      <c r="P1289" s="36">
        <v>-249.28</v>
      </c>
    </row>
    <row r="1290" spans="1:16" x14ac:dyDescent="0.25">
      <c r="A1290" s="27">
        <v>2022</v>
      </c>
      <c r="B1290" s="27">
        <v>879751</v>
      </c>
      <c r="C1290" s="35" t="s">
        <v>18</v>
      </c>
      <c r="D1290" s="27" t="s">
        <v>2</v>
      </c>
      <c r="E1290" s="36">
        <v>39.200000000000003</v>
      </c>
      <c r="F1290" s="36">
        <v>0</v>
      </c>
      <c r="G1290" s="36">
        <v>141.34</v>
      </c>
      <c r="H1290" s="36">
        <v>132</v>
      </c>
      <c r="I1290" s="36">
        <v>236.62</v>
      </c>
      <c r="J1290" s="36">
        <v>31.86</v>
      </c>
      <c r="K1290" s="36">
        <v>36</v>
      </c>
      <c r="L1290" s="36">
        <v>196.82</v>
      </c>
      <c r="M1290" s="36">
        <v>253.92</v>
      </c>
      <c r="N1290" s="36">
        <v>19.78</v>
      </c>
      <c r="O1290" s="36">
        <v>15.92</v>
      </c>
      <c r="P1290" s="36">
        <v>71.72</v>
      </c>
    </row>
    <row r="1291" spans="1:16" x14ac:dyDescent="0.25">
      <c r="A1291" s="27">
        <v>2022</v>
      </c>
      <c r="B1291" s="27">
        <v>879751</v>
      </c>
      <c r="C1291" s="35" t="s">
        <v>18</v>
      </c>
      <c r="D1291" s="27" t="s">
        <v>1</v>
      </c>
      <c r="E1291" s="36">
        <v>235.2</v>
      </c>
      <c r="F1291" s="36">
        <v>0</v>
      </c>
      <c r="G1291" s="36">
        <v>848.04</v>
      </c>
      <c r="H1291" s="36">
        <v>792</v>
      </c>
      <c r="I1291" s="36">
        <v>1419.72</v>
      </c>
      <c r="J1291" s="36">
        <v>191.16</v>
      </c>
      <c r="K1291" s="36">
        <v>216</v>
      </c>
      <c r="L1291" s="36">
        <v>1180.92</v>
      </c>
      <c r="M1291" s="36">
        <v>1523.52</v>
      </c>
      <c r="N1291" s="36">
        <v>118.68</v>
      </c>
      <c r="O1291" s="36">
        <v>95.52</v>
      </c>
      <c r="P1291" s="36">
        <v>430.32</v>
      </c>
    </row>
    <row r="1292" spans="1:16" x14ac:dyDescent="0.25">
      <c r="A1292" s="27">
        <v>2022</v>
      </c>
      <c r="B1292" s="27">
        <v>883141</v>
      </c>
      <c r="C1292" s="35" t="s">
        <v>21</v>
      </c>
      <c r="D1292" s="27" t="s">
        <v>4</v>
      </c>
      <c r="E1292" s="36">
        <v>5780.8739999999998</v>
      </c>
      <c r="F1292" s="36">
        <v>2485.5145000000002</v>
      </c>
      <c r="G1292" s="36">
        <v>2922.2384999999999</v>
      </c>
      <c r="H1292" s="36">
        <v>2601.674</v>
      </c>
      <c r="I1292" s="36">
        <v>3414.4245000000001</v>
      </c>
      <c r="J1292" s="36">
        <v>2568.1315</v>
      </c>
      <c r="K1292" s="36">
        <v>2729.491</v>
      </c>
      <c r="L1292" s="36">
        <v>2281.4290000000001</v>
      </c>
      <c r="M1292" s="36">
        <v>3793.8364999999999</v>
      </c>
      <c r="N1292" s="36">
        <v>1200.8420000000001</v>
      </c>
      <c r="O1292" s="36">
        <v>0</v>
      </c>
      <c r="P1292" s="36">
        <v>0</v>
      </c>
    </row>
    <row r="1293" spans="1:16" x14ac:dyDescent="0.25">
      <c r="A1293" s="27">
        <v>2022</v>
      </c>
      <c r="B1293" s="27">
        <v>883141</v>
      </c>
      <c r="C1293" s="35" t="s">
        <v>21</v>
      </c>
      <c r="D1293" s="27" t="s">
        <v>2</v>
      </c>
      <c r="E1293" s="36">
        <v>6324.3739999999998</v>
      </c>
      <c r="F1293" s="36">
        <v>2722.0145000000002</v>
      </c>
      <c r="G1293" s="36">
        <v>3204.7384999999999</v>
      </c>
      <c r="H1293" s="36">
        <v>2982.174</v>
      </c>
      <c r="I1293" s="36">
        <v>3709.4245000000001</v>
      </c>
      <c r="J1293" s="36">
        <v>2900.1315</v>
      </c>
      <c r="K1293" s="36">
        <v>3048.491</v>
      </c>
      <c r="L1293" s="36">
        <v>2729.4290000000001</v>
      </c>
      <c r="M1293" s="36">
        <v>4340.8365000000003</v>
      </c>
      <c r="N1293" s="36">
        <v>1414.3420000000001</v>
      </c>
      <c r="O1293" s="36">
        <v>0</v>
      </c>
      <c r="P1293" s="36">
        <v>0</v>
      </c>
    </row>
    <row r="1294" spans="1:16" x14ac:dyDescent="0.25">
      <c r="A1294" s="27">
        <v>2022</v>
      </c>
      <c r="B1294" s="27">
        <v>883141</v>
      </c>
      <c r="C1294" s="35" t="s">
        <v>21</v>
      </c>
      <c r="D1294" s="27" t="s">
        <v>1</v>
      </c>
      <c r="E1294" s="36">
        <v>37360.673999999999</v>
      </c>
      <c r="F1294" s="36">
        <v>11724.264499999999</v>
      </c>
      <c r="G1294" s="36">
        <v>15562.488499999999</v>
      </c>
      <c r="H1294" s="36">
        <v>14774.474</v>
      </c>
      <c r="I1294" s="36">
        <v>20856.374500000002</v>
      </c>
      <c r="J1294" s="36">
        <v>13279.8315</v>
      </c>
      <c r="K1294" s="36">
        <v>13002.040999999999</v>
      </c>
      <c r="L1294" s="36">
        <v>16186.728999999999</v>
      </c>
      <c r="M1294" s="36">
        <v>21881.086500000001</v>
      </c>
      <c r="N1294" s="36">
        <v>8582.3919999999998</v>
      </c>
      <c r="O1294" s="36">
        <v>0</v>
      </c>
      <c r="P1294" s="36">
        <v>0</v>
      </c>
    </row>
    <row r="1295" spans="1:16" x14ac:dyDescent="0.25">
      <c r="A1295" s="27">
        <v>2022</v>
      </c>
      <c r="B1295" s="27">
        <v>884431</v>
      </c>
      <c r="C1295" s="35" t="s">
        <v>23</v>
      </c>
      <c r="D1295" s="27" t="s">
        <v>2</v>
      </c>
      <c r="E1295" s="36">
        <v>0</v>
      </c>
      <c r="F1295" s="36">
        <v>0</v>
      </c>
      <c r="G1295" s="36">
        <v>0</v>
      </c>
      <c r="H1295" s="36">
        <v>0</v>
      </c>
      <c r="I1295" s="36">
        <v>0</v>
      </c>
      <c r="J1295" s="36">
        <v>9.2400000000000109</v>
      </c>
      <c r="K1295" s="36">
        <v>12</v>
      </c>
      <c r="L1295" s="36">
        <v>92.880000000000095</v>
      </c>
      <c r="M1295" s="36">
        <v>30</v>
      </c>
      <c r="N1295" s="36">
        <v>194.4</v>
      </c>
      <c r="O1295" s="36">
        <v>237.096</v>
      </c>
      <c r="P1295" s="36">
        <v>230.988</v>
      </c>
    </row>
    <row r="1296" spans="1:16" x14ac:dyDescent="0.25">
      <c r="A1296" s="27">
        <v>2022</v>
      </c>
      <c r="B1296" s="27">
        <v>884431</v>
      </c>
      <c r="C1296" s="35" t="s">
        <v>23</v>
      </c>
      <c r="D1296" s="27" t="s">
        <v>4</v>
      </c>
      <c r="E1296" s="36">
        <v>0</v>
      </c>
      <c r="F1296" s="36">
        <v>0</v>
      </c>
      <c r="G1296" s="36">
        <v>0</v>
      </c>
      <c r="H1296" s="36">
        <v>0</v>
      </c>
      <c r="I1296" s="36">
        <v>0</v>
      </c>
      <c r="J1296" s="36">
        <v>-63.26</v>
      </c>
      <c r="K1296" s="36">
        <v>-60.5</v>
      </c>
      <c r="L1296" s="36">
        <v>-132.12</v>
      </c>
      <c r="M1296" s="36">
        <v>-42.5</v>
      </c>
      <c r="N1296" s="36">
        <v>-35.599999999999703</v>
      </c>
      <c r="O1296" s="36">
        <v>-65.403999999999897</v>
      </c>
      <c r="P1296" s="36">
        <v>-146.512</v>
      </c>
    </row>
    <row r="1297" spans="1:16" x14ac:dyDescent="0.25">
      <c r="A1297" s="27">
        <v>2022</v>
      </c>
      <c r="B1297" s="27">
        <v>884431</v>
      </c>
      <c r="C1297" s="35" t="s">
        <v>23</v>
      </c>
      <c r="D1297" s="27" t="s">
        <v>1</v>
      </c>
      <c r="E1297" s="36">
        <v>0</v>
      </c>
      <c r="F1297" s="36">
        <v>0</v>
      </c>
      <c r="G1297" s="36">
        <v>0</v>
      </c>
      <c r="H1297" s="36">
        <v>0</v>
      </c>
      <c r="I1297" s="36">
        <v>0</v>
      </c>
      <c r="J1297" s="36">
        <v>86.24</v>
      </c>
      <c r="K1297" s="36">
        <v>112</v>
      </c>
      <c r="L1297" s="36">
        <v>866.88</v>
      </c>
      <c r="M1297" s="36">
        <v>280</v>
      </c>
      <c r="N1297" s="36">
        <v>1814.4</v>
      </c>
      <c r="O1297" s="36">
        <v>2212.8960000000002</v>
      </c>
      <c r="P1297" s="36">
        <v>2155.8879999999999</v>
      </c>
    </row>
    <row r="1298" spans="1:16" x14ac:dyDescent="0.25">
      <c r="A1298" s="27">
        <v>2022</v>
      </c>
      <c r="B1298" s="27">
        <v>884431</v>
      </c>
      <c r="C1298" s="35" t="s">
        <v>20</v>
      </c>
      <c r="D1298" s="27" t="s">
        <v>4</v>
      </c>
      <c r="E1298" s="36">
        <v>302.77200000000101</v>
      </c>
      <c r="F1298" s="36">
        <v>-260.51999999999902</v>
      </c>
      <c r="G1298" s="36">
        <v>-566.99999999999898</v>
      </c>
      <c r="H1298" s="36">
        <v>-667.24799999999902</v>
      </c>
      <c r="I1298" s="36">
        <v>-584.56799999999896</v>
      </c>
      <c r="J1298" s="36">
        <v>-135.03599999999901</v>
      </c>
      <c r="K1298" s="36">
        <v>-331.11599999999999</v>
      </c>
      <c r="L1298" s="36">
        <v>1386.864</v>
      </c>
      <c r="M1298" s="36">
        <v>-434.111999999999</v>
      </c>
      <c r="N1298" s="36">
        <v>-876.74399999999901</v>
      </c>
      <c r="O1298" s="36">
        <v>-878.29200000000003</v>
      </c>
      <c r="P1298" s="36">
        <v>-825.81599999999901</v>
      </c>
    </row>
    <row r="1299" spans="1:16" x14ac:dyDescent="0.25">
      <c r="A1299" s="27">
        <v>2022</v>
      </c>
      <c r="B1299" s="27">
        <v>884431</v>
      </c>
      <c r="C1299" s="35" t="s">
        <v>18</v>
      </c>
      <c r="D1299" s="27" t="s">
        <v>4</v>
      </c>
      <c r="E1299" s="36">
        <v>475.54800000000103</v>
      </c>
      <c r="F1299" s="36">
        <v>651.78800000000001</v>
      </c>
      <c r="G1299" s="36">
        <v>632.16800000000001</v>
      </c>
      <c r="H1299" s="36">
        <v>853.67600000000198</v>
      </c>
      <c r="I1299" s="36">
        <v>6.1480000000008896</v>
      </c>
      <c r="J1299" s="36">
        <v>505.85199999999998</v>
      </c>
      <c r="K1299" s="36">
        <v>185.44399999999999</v>
      </c>
      <c r="L1299" s="36">
        <v>289.60800000000103</v>
      </c>
      <c r="M1299" s="36">
        <v>709.52400000000102</v>
      </c>
      <c r="N1299" s="36">
        <v>71.696000000000893</v>
      </c>
      <c r="O1299" s="36">
        <v>526.03200000000004</v>
      </c>
      <c r="P1299" s="36">
        <v>493.54400000000101</v>
      </c>
    </row>
    <row r="1300" spans="1:16" x14ac:dyDescent="0.25">
      <c r="A1300" s="27">
        <v>2022</v>
      </c>
      <c r="B1300" s="27">
        <v>884431</v>
      </c>
      <c r="C1300" s="35" t="s">
        <v>18</v>
      </c>
      <c r="D1300" s="27" t="s">
        <v>2</v>
      </c>
      <c r="E1300" s="36">
        <v>957.948000000001</v>
      </c>
      <c r="F1300" s="36">
        <v>1287.8879999999999</v>
      </c>
      <c r="G1300" s="36">
        <v>1116.768</v>
      </c>
      <c r="H1300" s="36">
        <v>1331.6759999999999</v>
      </c>
      <c r="I1300" s="36">
        <v>813.948000000001</v>
      </c>
      <c r="J1300" s="36">
        <v>716.05200000000002</v>
      </c>
      <c r="K1300" s="36">
        <v>592.64400000000001</v>
      </c>
      <c r="L1300" s="36">
        <v>842.80800000000102</v>
      </c>
      <c r="M1300" s="36">
        <v>1275.924</v>
      </c>
      <c r="N1300" s="36">
        <v>697.89600000000098</v>
      </c>
      <c r="O1300" s="36">
        <v>1285.0319999999999</v>
      </c>
      <c r="P1300" s="36">
        <v>1048.944</v>
      </c>
    </row>
    <row r="1301" spans="1:16" x14ac:dyDescent="0.25">
      <c r="A1301" s="27">
        <v>2022</v>
      </c>
      <c r="B1301" s="27">
        <v>884431</v>
      </c>
      <c r="C1301" s="35" t="s">
        <v>21</v>
      </c>
      <c r="D1301" s="27" t="s">
        <v>4</v>
      </c>
      <c r="E1301" s="36">
        <v>1245.8240000000001</v>
      </c>
      <c r="F1301" s="36">
        <v>1545.1120000000001</v>
      </c>
      <c r="G1301" s="36">
        <v>405.20000000000101</v>
      </c>
      <c r="H1301" s="36">
        <v>874.42200000000105</v>
      </c>
      <c r="I1301" s="36">
        <v>1549.732</v>
      </c>
      <c r="J1301" s="36">
        <v>385.18800000000101</v>
      </c>
      <c r="K1301" s="36">
        <v>850.42000000000098</v>
      </c>
      <c r="L1301" s="36">
        <v>115.036</v>
      </c>
      <c r="M1301" s="36">
        <v>0</v>
      </c>
      <c r="N1301" s="36">
        <v>0</v>
      </c>
      <c r="O1301" s="36">
        <v>0</v>
      </c>
      <c r="P1301" s="36">
        <v>0</v>
      </c>
    </row>
    <row r="1302" spans="1:16" x14ac:dyDescent="0.25">
      <c r="A1302" s="27">
        <v>2022</v>
      </c>
      <c r="B1302" s="27">
        <v>884431</v>
      </c>
      <c r="C1302" s="35" t="s">
        <v>21</v>
      </c>
      <c r="D1302" s="27" t="s">
        <v>2</v>
      </c>
      <c r="E1302" s="36">
        <v>1476.3240000000001</v>
      </c>
      <c r="F1302" s="36">
        <v>1871.1120000000001</v>
      </c>
      <c r="G1302" s="36">
        <v>569.70000000000095</v>
      </c>
      <c r="H1302" s="36">
        <v>1085.922</v>
      </c>
      <c r="I1302" s="36">
        <v>1938.732</v>
      </c>
      <c r="J1302" s="36">
        <v>541.18800000000101</v>
      </c>
      <c r="K1302" s="36">
        <v>1050.42</v>
      </c>
      <c r="L1302" s="36">
        <v>150.036</v>
      </c>
      <c r="M1302" s="36">
        <v>0</v>
      </c>
      <c r="N1302" s="36">
        <v>0</v>
      </c>
      <c r="O1302" s="36">
        <v>0</v>
      </c>
      <c r="P1302" s="36">
        <v>0</v>
      </c>
    </row>
    <row r="1303" spans="1:16" x14ac:dyDescent="0.25">
      <c r="A1303" s="27">
        <v>2022</v>
      </c>
      <c r="B1303" s="27">
        <v>884431</v>
      </c>
      <c r="C1303" s="35" t="s">
        <v>20</v>
      </c>
      <c r="D1303" s="27" t="s">
        <v>2</v>
      </c>
      <c r="E1303" s="36">
        <v>1628.7719999999999</v>
      </c>
      <c r="F1303" s="36">
        <v>1173.48</v>
      </c>
      <c r="G1303" s="36">
        <v>907.80000000000098</v>
      </c>
      <c r="H1303" s="36">
        <v>821.952</v>
      </c>
      <c r="I1303" s="36">
        <v>901.03200000000095</v>
      </c>
      <c r="J1303" s="36">
        <v>1348.164</v>
      </c>
      <c r="K1303" s="36">
        <v>826.88400000000001</v>
      </c>
      <c r="L1303" s="36">
        <v>3044.0639999999999</v>
      </c>
      <c r="M1303" s="36">
        <v>1051.4880000000001</v>
      </c>
      <c r="N1303" s="36">
        <v>628.05600000000095</v>
      </c>
      <c r="O1303" s="36">
        <v>513.70799999999997</v>
      </c>
      <c r="P1303" s="36">
        <v>636.98400000000004</v>
      </c>
    </row>
    <row r="1304" spans="1:16" x14ac:dyDescent="0.25">
      <c r="A1304" s="27">
        <v>2022</v>
      </c>
      <c r="B1304" s="27">
        <v>884431</v>
      </c>
      <c r="C1304" s="35" t="s">
        <v>18</v>
      </c>
      <c r="D1304" s="27" t="s">
        <v>1</v>
      </c>
      <c r="E1304" s="36">
        <v>8940.848</v>
      </c>
      <c r="F1304" s="36">
        <v>12020.288</v>
      </c>
      <c r="G1304" s="36">
        <v>10423.168</v>
      </c>
      <c r="H1304" s="36">
        <v>12428.976000000001</v>
      </c>
      <c r="I1304" s="36">
        <v>7596.848</v>
      </c>
      <c r="J1304" s="36">
        <v>6683.152</v>
      </c>
      <c r="K1304" s="36">
        <v>5531.3440000000001</v>
      </c>
      <c r="L1304" s="36">
        <v>7866.2079999999996</v>
      </c>
      <c r="M1304" s="36">
        <v>11908.624</v>
      </c>
      <c r="N1304" s="36">
        <v>6513.6959999999999</v>
      </c>
      <c r="O1304" s="36">
        <v>11993.632</v>
      </c>
      <c r="P1304" s="36">
        <v>9790.1440000000002</v>
      </c>
    </row>
    <row r="1305" spans="1:16" x14ac:dyDescent="0.25">
      <c r="A1305" s="27">
        <v>2022</v>
      </c>
      <c r="B1305" s="27">
        <v>884431</v>
      </c>
      <c r="C1305" s="35" t="s">
        <v>21</v>
      </c>
      <c r="D1305" s="27" t="s">
        <v>1</v>
      </c>
      <c r="E1305" s="36">
        <v>13779.023999999999</v>
      </c>
      <c r="F1305" s="36">
        <v>17463.712</v>
      </c>
      <c r="G1305" s="36">
        <v>5317.2</v>
      </c>
      <c r="H1305" s="36">
        <v>10135.272000000001</v>
      </c>
      <c r="I1305" s="36">
        <v>18094.831999999999</v>
      </c>
      <c r="J1305" s="36">
        <v>5051.0879999999997</v>
      </c>
      <c r="K1305" s="36">
        <v>9803.92</v>
      </c>
      <c r="L1305" s="36">
        <v>1400.336</v>
      </c>
      <c r="M1305" s="36">
        <v>0</v>
      </c>
      <c r="N1305" s="36">
        <v>0</v>
      </c>
      <c r="O1305" s="36">
        <v>0</v>
      </c>
      <c r="P1305" s="36">
        <v>0</v>
      </c>
    </row>
    <row r="1306" spans="1:16" x14ac:dyDescent="0.25">
      <c r="A1306" s="27">
        <v>2022</v>
      </c>
      <c r="B1306" s="27">
        <v>884431</v>
      </c>
      <c r="C1306" s="35" t="s">
        <v>20</v>
      </c>
      <c r="D1306" s="27" t="s">
        <v>1</v>
      </c>
      <c r="E1306" s="36">
        <v>15201.871999999999</v>
      </c>
      <c r="F1306" s="36">
        <v>10952.48</v>
      </c>
      <c r="G1306" s="36">
        <v>8472.7999999999993</v>
      </c>
      <c r="H1306" s="36">
        <v>7671.5519999999997</v>
      </c>
      <c r="I1306" s="36">
        <v>8409.6319999999996</v>
      </c>
      <c r="J1306" s="36">
        <v>12582.864</v>
      </c>
      <c r="K1306" s="36">
        <v>7717.5839999999998</v>
      </c>
      <c r="L1306" s="36">
        <v>28411.263999999999</v>
      </c>
      <c r="M1306" s="36">
        <v>9813.8880000000008</v>
      </c>
      <c r="N1306" s="36">
        <v>5861.8559999999998</v>
      </c>
      <c r="O1306" s="36">
        <v>4794.6080000000002</v>
      </c>
      <c r="P1306" s="36">
        <v>5945.1840000000002</v>
      </c>
    </row>
    <row r="1307" spans="1:16" x14ac:dyDescent="0.25">
      <c r="A1307" s="27">
        <v>2022</v>
      </c>
      <c r="B1307" s="27">
        <v>886262</v>
      </c>
      <c r="C1307" s="35" t="s">
        <v>19</v>
      </c>
      <c r="D1307" s="27" t="s">
        <v>4</v>
      </c>
      <c r="E1307" s="36">
        <v>501.18</v>
      </c>
      <c r="F1307" s="36">
        <v>-77.096000000000004</v>
      </c>
      <c r="G1307" s="36">
        <v>-73.647999999999996</v>
      </c>
      <c r="H1307" s="36">
        <v>0</v>
      </c>
      <c r="I1307" s="36">
        <v>22.352</v>
      </c>
      <c r="J1307" s="36">
        <v>-19.164000000000001</v>
      </c>
      <c r="K1307" s="36">
        <v>8.1359999999999992</v>
      </c>
      <c r="L1307" s="36">
        <v>532.42399999999998</v>
      </c>
      <c r="M1307" s="36">
        <v>501.04399999999998</v>
      </c>
      <c r="N1307" s="36">
        <v>-15.215999999999999</v>
      </c>
      <c r="O1307" s="36">
        <v>483.24799999999999</v>
      </c>
      <c r="P1307" s="36">
        <v>55.136000000000003</v>
      </c>
    </row>
    <row r="1308" spans="1:16" x14ac:dyDescent="0.25">
      <c r="A1308" s="27">
        <v>2022</v>
      </c>
      <c r="B1308" s="27">
        <v>886262</v>
      </c>
      <c r="C1308" s="35" t="s">
        <v>19</v>
      </c>
      <c r="D1308" s="27" t="s">
        <v>2</v>
      </c>
      <c r="E1308" s="36">
        <v>781.38</v>
      </c>
      <c r="F1308" s="36">
        <v>192.10400000000001</v>
      </c>
      <c r="G1308" s="36">
        <v>124.952</v>
      </c>
      <c r="H1308" s="36">
        <v>0</v>
      </c>
      <c r="I1308" s="36">
        <v>156.952</v>
      </c>
      <c r="J1308" s="36">
        <v>117.636</v>
      </c>
      <c r="K1308" s="36">
        <v>144.93600000000001</v>
      </c>
      <c r="L1308" s="36">
        <v>600.82399999999996</v>
      </c>
      <c r="M1308" s="36">
        <v>772.44399999999996</v>
      </c>
      <c r="N1308" s="36">
        <v>50.984000000000002</v>
      </c>
      <c r="O1308" s="36">
        <v>620.048</v>
      </c>
      <c r="P1308" s="36">
        <v>191.93600000000001</v>
      </c>
    </row>
    <row r="1309" spans="1:16" x14ac:dyDescent="0.25">
      <c r="A1309" s="27">
        <v>2022</v>
      </c>
      <c r="B1309" s="27">
        <v>886262</v>
      </c>
      <c r="C1309" s="35" t="s">
        <v>19</v>
      </c>
      <c r="D1309" s="27" t="s">
        <v>1</v>
      </c>
      <c r="E1309" s="36">
        <v>1884.48</v>
      </c>
      <c r="F1309" s="36">
        <v>607.904</v>
      </c>
      <c r="G1309" s="36">
        <v>415.952</v>
      </c>
      <c r="H1309" s="36">
        <v>0</v>
      </c>
      <c r="I1309" s="36">
        <v>415.952</v>
      </c>
      <c r="J1309" s="36">
        <v>284.73599999999999</v>
      </c>
      <c r="K1309" s="36">
        <v>431.93599999999998</v>
      </c>
      <c r="L1309" s="36">
        <v>1567.8240000000001</v>
      </c>
      <c r="M1309" s="36">
        <v>2110.1439999999998</v>
      </c>
      <c r="N1309" s="36">
        <v>111.98399999999999</v>
      </c>
      <c r="O1309" s="36">
        <v>1798.048</v>
      </c>
      <c r="P1309" s="36">
        <v>543.93600000000004</v>
      </c>
    </row>
    <row r="1310" spans="1:16" x14ac:dyDescent="0.25">
      <c r="A1310" s="27">
        <v>2022</v>
      </c>
      <c r="B1310" s="27">
        <v>888162</v>
      </c>
      <c r="C1310" s="35" t="s">
        <v>18</v>
      </c>
      <c r="D1310" s="27" t="s">
        <v>4</v>
      </c>
      <c r="E1310" s="36">
        <v>-79.318399999999997</v>
      </c>
      <c r="F1310" s="36">
        <v>125.8884</v>
      </c>
      <c r="G1310" s="36">
        <v>411.71280000000002</v>
      </c>
      <c r="H1310" s="36">
        <v>1135.4280000000001</v>
      </c>
      <c r="I1310" s="36">
        <v>101.5408</v>
      </c>
      <c r="J1310" s="36">
        <v>37.8111999999999</v>
      </c>
      <c r="K1310" s="36">
        <v>819.27239999999995</v>
      </c>
      <c r="L1310" s="36">
        <v>1031.682</v>
      </c>
      <c r="M1310" s="36">
        <v>454.12759999999997</v>
      </c>
      <c r="N1310" s="36">
        <v>552.90480000000002</v>
      </c>
      <c r="O1310" s="36">
        <v>0</v>
      </c>
      <c r="P1310" s="36">
        <v>20.970400000000001</v>
      </c>
    </row>
    <row r="1311" spans="1:16" x14ac:dyDescent="0.25">
      <c r="A1311" s="27">
        <v>2022</v>
      </c>
      <c r="B1311" s="27">
        <v>888162</v>
      </c>
      <c r="C1311" s="35" t="s">
        <v>18</v>
      </c>
      <c r="D1311" s="27" t="s">
        <v>2</v>
      </c>
      <c r="E1311" s="36">
        <v>181.88159999999999</v>
      </c>
      <c r="F1311" s="36">
        <v>260.88839999999999</v>
      </c>
      <c r="G1311" s="36">
        <v>544.51279999999997</v>
      </c>
      <c r="H1311" s="36">
        <v>1440.6279999999999</v>
      </c>
      <c r="I1311" s="36">
        <v>167.9408</v>
      </c>
      <c r="J1311" s="36">
        <v>170.6112</v>
      </c>
      <c r="K1311" s="36">
        <v>1098.0724</v>
      </c>
      <c r="L1311" s="36">
        <v>1233.0820000000001</v>
      </c>
      <c r="M1311" s="36">
        <v>584.72760000000005</v>
      </c>
      <c r="N1311" s="36">
        <v>638.00480000000005</v>
      </c>
      <c r="O1311" s="36">
        <v>0</v>
      </c>
      <c r="P1311" s="36">
        <v>85.170400000000001</v>
      </c>
    </row>
    <row r="1312" spans="1:16" x14ac:dyDescent="0.25">
      <c r="A1312" s="27">
        <v>2022</v>
      </c>
      <c r="B1312" s="27">
        <v>888162</v>
      </c>
      <c r="C1312" s="35" t="s">
        <v>18</v>
      </c>
      <c r="D1312" s="27" t="s">
        <v>1</v>
      </c>
      <c r="E1312" s="36">
        <v>517.88160000000005</v>
      </c>
      <c r="F1312" s="36">
        <v>943.98839999999996</v>
      </c>
      <c r="G1312" s="36">
        <v>1574.5128</v>
      </c>
      <c r="H1312" s="36">
        <v>6432.2280000000001</v>
      </c>
      <c r="I1312" s="36">
        <v>443.94080000000002</v>
      </c>
      <c r="J1312" s="36">
        <v>621.51120000000003</v>
      </c>
      <c r="K1312" s="36">
        <v>3882.9724000000001</v>
      </c>
      <c r="L1312" s="36">
        <v>3359.0819999999999</v>
      </c>
      <c r="M1312" s="36">
        <v>1796.5275999999999</v>
      </c>
      <c r="N1312" s="36">
        <v>2267.0048000000002</v>
      </c>
      <c r="O1312" s="36">
        <v>0</v>
      </c>
      <c r="P1312" s="36">
        <v>207.1704</v>
      </c>
    </row>
    <row r="1313" spans="1:16" x14ac:dyDescent="0.25">
      <c r="A1313" s="27">
        <v>2022</v>
      </c>
      <c r="B1313" s="27">
        <v>888177</v>
      </c>
      <c r="C1313" s="35" t="s">
        <v>18</v>
      </c>
      <c r="D1313" s="27" t="s">
        <v>4</v>
      </c>
      <c r="E1313" s="36">
        <v>0</v>
      </c>
      <c r="F1313" s="36">
        <v>-9.2159999999999904</v>
      </c>
      <c r="G1313" s="36">
        <v>21.62</v>
      </c>
      <c r="H1313" s="36">
        <v>-4.7319999999999904</v>
      </c>
      <c r="I1313" s="36">
        <v>0</v>
      </c>
      <c r="J1313" s="36">
        <v>494.42399999999998</v>
      </c>
      <c r="K1313" s="36">
        <v>-26.248000000000001</v>
      </c>
      <c r="L1313" s="36">
        <v>-23.216000000000001</v>
      </c>
      <c r="M1313" s="36">
        <v>-58.515999999999998</v>
      </c>
      <c r="N1313" s="36">
        <v>445.64</v>
      </c>
      <c r="O1313" s="36">
        <v>-58.515999999999998</v>
      </c>
      <c r="P1313" s="36">
        <v>-33.264000000000003</v>
      </c>
    </row>
    <row r="1314" spans="1:16" x14ac:dyDescent="0.25">
      <c r="A1314" s="27">
        <v>2022</v>
      </c>
      <c r="B1314" s="27">
        <v>888177</v>
      </c>
      <c r="C1314" s="35" t="s">
        <v>18</v>
      </c>
      <c r="D1314" s="27" t="s">
        <v>2</v>
      </c>
      <c r="E1314" s="36">
        <v>0</v>
      </c>
      <c r="F1314" s="36">
        <v>54.984000000000002</v>
      </c>
      <c r="G1314" s="36">
        <v>218.62</v>
      </c>
      <c r="H1314" s="36">
        <v>61.667999999999999</v>
      </c>
      <c r="I1314" s="36">
        <v>0</v>
      </c>
      <c r="J1314" s="36">
        <v>560.82399999999996</v>
      </c>
      <c r="K1314" s="36">
        <v>104.352</v>
      </c>
      <c r="L1314" s="36">
        <v>40.984000000000002</v>
      </c>
      <c r="M1314" s="36">
        <v>5.6840000000000002</v>
      </c>
      <c r="N1314" s="36">
        <v>509.84</v>
      </c>
      <c r="O1314" s="36">
        <v>5.6840000000000002</v>
      </c>
      <c r="P1314" s="36">
        <v>99.536000000000001</v>
      </c>
    </row>
    <row r="1315" spans="1:16" x14ac:dyDescent="0.25">
      <c r="A1315" s="27">
        <v>2022</v>
      </c>
      <c r="B1315" s="27">
        <v>888177</v>
      </c>
      <c r="C1315" s="35" t="s">
        <v>18</v>
      </c>
      <c r="D1315" s="27" t="s">
        <v>1</v>
      </c>
      <c r="E1315" s="36">
        <v>0</v>
      </c>
      <c r="F1315" s="36">
        <v>143.98400000000001</v>
      </c>
      <c r="G1315" s="36">
        <v>540.72</v>
      </c>
      <c r="H1315" s="36">
        <v>159.96799999999999</v>
      </c>
      <c r="I1315" s="36">
        <v>0</v>
      </c>
      <c r="J1315" s="36">
        <v>1247.8240000000001</v>
      </c>
      <c r="K1315" s="36">
        <v>310.35199999999998</v>
      </c>
      <c r="L1315" s="36">
        <v>159.98400000000001</v>
      </c>
      <c r="M1315" s="36">
        <v>17.584</v>
      </c>
      <c r="N1315" s="36">
        <v>1119.8399999999999</v>
      </c>
      <c r="O1315" s="36">
        <v>17.584</v>
      </c>
      <c r="P1315" s="36">
        <v>318.33600000000001</v>
      </c>
    </row>
    <row r="1316" spans="1:16" x14ac:dyDescent="0.25">
      <c r="A1316" s="27">
        <v>2022</v>
      </c>
      <c r="B1316" s="27">
        <v>892554</v>
      </c>
      <c r="C1316" s="35" t="s">
        <v>20</v>
      </c>
      <c r="D1316" s="27" t="s">
        <v>4</v>
      </c>
      <c r="E1316" s="36">
        <v>1077.3240000000001</v>
      </c>
      <c r="F1316" s="36">
        <v>63.103999999999999</v>
      </c>
      <c r="G1316" s="36">
        <v>1648.048</v>
      </c>
      <c r="H1316" s="36">
        <v>37.152000000000001</v>
      </c>
      <c r="I1316" s="36">
        <v>135.73599999999999</v>
      </c>
      <c r="J1316" s="36">
        <v>0</v>
      </c>
      <c r="K1316" s="36">
        <v>684.18799999999999</v>
      </c>
      <c r="L1316" s="36">
        <v>716.21600000000001</v>
      </c>
      <c r="M1316" s="36">
        <v>0</v>
      </c>
      <c r="N1316" s="36">
        <v>792.78399999999999</v>
      </c>
      <c r="O1316" s="36">
        <v>-60.148000000000003</v>
      </c>
      <c r="P1316" s="36">
        <v>437.61599999999999</v>
      </c>
    </row>
    <row r="1317" spans="1:16" x14ac:dyDescent="0.25">
      <c r="A1317" s="27">
        <v>2022</v>
      </c>
      <c r="B1317" s="27">
        <v>892554</v>
      </c>
      <c r="C1317" s="35" t="s">
        <v>20</v>
      </c>
      <c r="D1317" s="27" t="s">
        <v>2</v>
      </c>
      <c r="E1317" s="36">
        <v>1289.7239999999999</v>
      </c>
      <c r="F1317" s="36">
        <v>204.70400000000001</v>
      </c>
      <c r="G1317" s="36">
        <v>2009.248</v>
      </c>
      <c r="H1317" s="36">
        <v>107.952</v>
      </c>
      <c r="I1317" s="36">
        <v>208.93600000000001</v>
      </c>
      <c r="J1317" s="36">
        <v>0</v>
      </c>
      <c r="K1317" s="36">
        <v>903.78800000000001</v>
      </c>
      <c r="L1317" s="36">
        <v>999.41600000000005</v>
      </c>
      <c r="M1317" s="36">
        <v>0</v>
      </c>
      <c r="N1317" s="36">
        <v>1080.7840000000001</v>
      </c>
      <c r="O1317" s="36">
        <v>76.652000000000001</v>
      </c>
      <c r="P1317" s="36">
        <v>650.01599999999996</v>
      </c>
    </row>
    <row r="1318" spans="1:16" x14ac:dyDescent="0.25">
      <c r="A1318" s="27">
        <v>2022</v>
      </c>
      <c r="B1318" s="27">
        <v>892554</v>
      </c>
      <c r="C1318" s="35" t="s">
        <v>20</v>
      </c>
      <c r="D1318" s="27" t="s">
        <v>1</v>
      </c>
      <c r="E1318" s="36">
        <v>3135.424</v>
      </c>
      <c r="F1318" s="36">
        <v>572.70399999999995</v>
      </c>
      <c r="G1318" s="36">
        <v>5551.2479999999996</v>
      </c>
      <c r="H1318" s="36">
        <v>271.952</v>
      </c>
      <c r="I1318" s="36">
        <v>575.93600000000004</v>
      </c>
      <c r="J1318" s="36">
        <v>0</v>
      </c>
      <c r="K1318" s="36">
        <v>2530.6880000000001</v>
      </c>
      <c r="L1318" s="36">
        <v>2777.2159999999999</v>
      </c>
      <c r="M1318" s="36">
        <v>0</v>
      </c>
      <c r="N1318" s="36">
        <v>2847.5839999999998</v>
      </c>
      <c r="O1318" s="36">
        <v>332.75200000000001</v>
      </c>
      <c r="P1318" s="36">
        <v>1599.616</v>
      </c>
    </row>
    <row r="1319" spans="1:16" x14ac:dyDescent="0.25">
      <c r="A1319" s="27">
        <v>2022</v>
      </c>
      <c r="B1319" s="27">
        <v>892687</v>
      </c>
      <c r="C1319" s="35" t="s">
        <v>18</v>
      </c>
      <c r="D1319" s="27" t="s">
        <v>4</v>
      </c>
      <c r="E1319" s="36">
        <v>-57.116</v>
      </c>
      <c r="F1319" s="36">
        <v>1249.672</v>
      </c>
      <c r="G1319" s="36">
        <v>1043.3040000000001</v>
      </c>
      <c r="H1319" s="36">
        <v>-30.68</v>
      </c>
      <c r="I1319" s="36">
        <v>349.36</v>
      </c>
      <c r="J1319" s="36">
        <v>434.9</v>
      </c>
      <c r="K1319" s="36">
        <v>463.16800000000001</v>
      </c>
      <c r="L1319" s="36">
        <v>1781.5239999999999</v>
      </c>
      <c r="M1319" s="36">
        <v>930.21600000000001</v>
      </c>
      <c r="N1319" s="36">
        <v>770.39599999999996</v>
      </c>
      <c r="O1319" s="36">
        <v>539.55999999999995</v>
      </c>
      <c r="P1319" s="36">
        <v>-55.863999999999997</v>
      </c>
    </row>
    <row r="1320" spans="1:16" x14ac:dyDescent="0.25">
      <c r="A1320" s="27">
        <v>2022</v>
      </c>
      <c r="B1320" s="27">
        <v>892687</v>
      </c>
      <c r="C1320" s="35" t="s">
        <v>18</v>
      </c>
      <c r="D1320" s="27" t="s">
        <v>2</v>
      </c>
      <c r="E1320" s="36">
        <v>7.0839999999999996</v>
      </c>
      <c r="F1320" s="36">
        <v>1530.672</v>
      </c>
      <c r="G1320" s="36">
        <v>1319.904</v>
      </c>
      <c r="H1320" s="36">
        <v>166.32</v>
      </c>
      <c r="I1320" s="36">
        <v>610.55999999999995</v>
      </c>
      <c r="J1320" s="36">
        <v>760.3</v>
      </c>
      <c r="K1320" s="36">
        <v>792.96799999999996</v>
      </c>
      <c r="L1320" s="36">
        <v>2187.6239999999998</v>
      </c>
      <c r="M1320" s="36">
        <v>1129.4159999999999</v>
      </c>
      <c r="N1320" s="36">
        <v>1054.6959999999999</v>
      </c>
      <c r="O1320" s="36">
        <v>800.76</v>
      </c>
      <c r="P1320" s="36">
        <v>200.93600000000001</v>
      </c>
    </row>
    <row r="1321" spans="1:16" x14ac:dyDescent="0.25">
      <c r="A1321" s="27">
        <v>2022</v>
      </c>
      <c r="B1321" s="27">
        <v>892687</v>
      </c>
      <c r="C1321" s="35" t="s">
        <v>18</v>
      </c>
      <c r="D1321" s="27" t="s">
        <v>1</v>
      </c>
      <c r="E1321" s="36">
        <v>15.984</v>
      </c>
      <c r="F1321" s="36">
        <v>4028.2719999999999</v>
      </c>
      <c r="G1321" s="36">
        <v>4229.9040000000005</v>
      </c>
      <c r="H1321" s="36">
        <v>409.52</v>
      </c>
      <c r="I1321" s="36">
        <v>1836.56</v>
      </c>
      <c r="J1321" s="36">
        <v>2140.4</v>
      </c>
      <c r="K1321" s="36">
        <v>1997.9680000000001</v>
      </c>
      <c r="L1321" s="36">
        <v>7941.424</v>
      </c>
      <c r="M1321" s="36">
        <v>2735.616</v>
      </c>
      <c r="N1321" s="36">
        <v>3068.096</v>
      </c>
      <c r="O1321" s="36">
        <v>1999.76</v>
      </c>
      <c r="P1321" s="36">
        <v>511.93599999999998</v>
      </c>
    </row>
    <row r="1322" spans="1:16" x14ac:dyDescent="0.25">
      <c r="A1322" s="27">
        <v>2022</v>
      </c>
      <c r="B1322" s="27">
        <v>899280</v>
      </c>
      <c r="C1322" s="35" t="s">
        <v>22</v>
      </c>
      <c r="D1322" s="27" t="s">
        <v>4</v>
      </c>
      <c r="E1322" s="36">
        <v>398.07600000000002</v>
      </c>
      <c r="F1322" s="36">
        <v>-110.048</v>
      </c>
      <c r="G1322" s="36">
        <v>-117.83199999999999</v>
      </c>
      <c r="H1322" s="36">
        <v>-19.748000000000001</v>
      </c>
      <c r="I1322" s="36">
        <v>55.536000000000001</v>
      </c>
      <c r="J1322" s="36">
        <v>-13.064</v>
      </c>
      <c r="K1322" s="36">
        <v>-35.648000000000003</v>
      </c>
      <c r="L1322" s="36">
        <v>-58.816000000000003</v>
      </c>
      <c r="M1322" s="36">
        <v>403.77600000000001</v>
      </c>
      <c r="N1322" s="36">
        <v>32.552</v>
      </c>
      <c r="O1322" s="36">
        <v>0</v>
      </c>
      <c r="P1322" s="36">
        <v>-32.963999999999999</v>
      </c>
    </row>
    <row r="1323" spans="1:16" x14ac:dyDescent="0.25">
      <c r="A1323" s="27">
        <v>2022</v>
      </c>
      <c r="B1323" s="27">
        <v>899280</v>
      </c>
      <c r="C1323" s="35" t="s">
        <v>22</v>
      </c>
      <c r="D1323" s="27" t="s">
        <v>2</v>
      </c>
      <c r="E1323" s="36">
        <v>654.87599999999998</v>
      </c>
      <c r="F1323" s="36">
        <v>18.352</v>
      </c>
      <c r="G1323" s="36">
        <v>10.568</v>
      </c>
      <c r="H1323" s="36">
        <v>108.652</v>
      </c>
      <c r="I1323" s="36">
        <v>183.93600000000001</v>
      </c>
      <c r="J1323" s="36">
        <v>115.336</v>
      </c>
      <c r="K1323" s="36">
        <v>156.952</v>
      </c>
      <c r="L1323" s="36">
        <v>5.3840000000000003</v>
      </c>
      <c r="M1323" s="36">
        <v>596.37599999999998</v>
      </c>
      <c r="N1323" s="36">
        <v>160.952</v>
      </c>
      <c r="O1323" s="36">
        <v>0</v>
      </c>
      <c r="P1323" s="36">
        <v>159.636</v>
      </c>
    </row>
    <row r="1324" spans="1:16" x14ac:dyDescent="0.25">
      <c r="A1324" s="27">
        <v>2022</v>
      </c>
      <c r="B1324" s="27">
        <v>899280</v>
      </c>
      <c r="C1324" s="35" t="s">
        <v>22</v>
      </c>
      <c r="D1324" s="27" t="s">
        <v>1</v>
      </c>
      <c r="E1324" s="36">
        <v>1569.376</v>
      </c>
      <c r="F1324" s="36">
        <v>44.752000000000002</v>
      </c>
      <c r="G1324" s="36">
        <v>31.968</v>
      </c>
      <c r="H1324" s="36">
        <v>238.352</v>
      </c>
      <c r="I1324" s="36">
        <v>575.93600000000004</v>
      </c>
      <c r="J1324" s="36">
        <v>249.536</v>
      </c>
      <c r="K1324" s="36">
        <v>383.952</v>
      </c>
      <c r="L1324" s="36">
        <v>22.384</v>
      </c>
      <c r="M1324" s="36">
        <v>1478.1759999999999</v>
      </c>
      <c r="N1324" s="36">
        <v>399.952</v>
      </c>
      <c r="O1324" s="36">
        <v>0</v>
      </c>
      <c r="P1324" s="36">
        <v>398.33600000000001</v>
      </c>
    </row>
    <row r="1325" spans="1:16" x14ac:dyDescent="0.25">
      <c r="A1325" s="27">
        <v>2022</v>
      </c>
      <c r="B1325" s="27">
        <v>903842</v>
      </c>
      <c r="C1325" s="35" t="s">
        <v>19</v>
      </c>
      <c r="D1325" s="27" t="s">
        <v>4</v>
      </c>
      <c r="E1325" s="36">
        <v>3368.6448</v>
      </c>
      <c r="F1325" s="36">
        <v>1969.3535999999999</v>
      </c>
      <c r="G1325" s="36">
        <v>5879.1495999999997</v>
      </c>
      <c r="H1325" s="36">
        <v>1550.364</v>
      </c>
      <c r="I1325" s="36">
        <v>3516.2959999999998</v>
      </c>
      <c r="J1325" s="36">
        <v>3955.5536000000002</v>
      </c>
      <c r="K1325" s="36">
        <v>3037.1568000000002</v>
      </c>
      <c r="L1325" s="36">
        <v>997.90560000000005</v>
      </c>
      <c r="M1325" s="36">
        <v>1771.5888</v>
      </c>
      <c r="N1325" s="36">
        <v>2368.8096</v>
      </c>
      <c r="O1325" s="36">
        <v>1985.7424000000001</v>
      </c>
      <c r="P1325" s="36">
        <v>4477.5720000000001</v>
      </c>
    </row>
    <row r="1326" spans="1:16" x14ac:dyDescent="0.25">
      <c r="A1326" s="27">
        <v>2022</v>
      </c>
      <c r="B1326" s="27">
        <v>903842</v>
      </c>
      <c r="C1326" s="35" t="s">
        <v>19</v>
      </c>
      <c r="D1326" s="27" t="s">
        <v>2</v>
      </c>
      <c r="E1326" s="36">
        <v>3884.8447999999999</v>
      </c>
      <c r="F1326" s="36">
        <v>2502.0536000000002</v>
      </c>
      <c r="G1326" s="36">
        <v>6780.2496000000001</v>
      </c>
      <c r="H1326" s="36">
        <v>1969.5640000000001</v>
      </c>
      <c r="I1326" s="36">
        <v>3937.6959999999999</v>
      </c>
      <c r="J1326" s="36">
        <v>4323.9535999999998</v>
      </c>
      <c r="K1326" s="36">
        <v>3465.1568000000002</v>
      </c>
      <c r="L1326" s="36">
        <v>1346.5056</v>
      </c>
      <c r="M1326" s="36">
        <v>2124.5888</v>
      </c>
      <c r="N1326" s="36">
        <v>2810.0095999999999</v>
      </c>
      <c r="O1326" s="36">
        <v>2429.1424000000002</v>
      </c>
      <c r="P1326" s="36">
        <v>5077.5720000000001</v>
      </c>
    </row>
    <row r="1327" spans="1:16" x14ac:dyDescent="0.25">
      <c r="A1327" s="27">
        <v>2022</v>
      </c>
      <c r="B1327" s="27">
        <v>903842</v>
      </c>
      <c r="C1327" s="35" t="s">
        <v>19</v>
      </c>
      <c r="D1327" s="27" t="s">
        <v>1</v>
      </c>
      <c r="E1327" s="36">
        <v>18088.444800000001</v>
      </c>
      <c r="F1327" s="36">
        <v>10583.553599999999</v>
      </c>
      <c r="G1327" s="36">
        <v>26723.649600000001</v>
      </c>
      <c r="H1327" s="36">
        <v>7166.6639999999998</v>
      </c>
      <c r="I1327" s="36">
        <v>11046.096</v>
      </c>
      <c r="J1327" s="36">
        <v>14320.3536</v>
      </c>
      <c r="K1327" s="36">
        <v>12247.156800000001</v>
      </c>
      <c r="L1327" s="36">
        <v>5595.1055999999999</v>
      </c>
      <c r="M1327" s="36">
        <v>7502.7888000000003</v>
      </c>
      <c r="N1327" s="36">
        <v>10705.809600000001</v>
      </c>
      <c r="O1327" s="36">
        <v>10303.142400000001</v>
      </c>
      <c r="P1327" s="36">
        <v>21249.072</v>
      </c>
    </row>
    <row r="1328" spans="1:16" x14ac:dyDescent="0.25">
      <c r="A1328" s="27">
        <v>2022</v>
      </c>
      <c r="B1328" s="27">
        <v>906206</v>
      </c>
      <c r="C1328" s="35" t="s">
        <v>19</v>
      </c>
      <c r="D1328" s="27" t="s">
        <v>4</v>
      </c>
      <c r="E1328" s="36">
        <v>-95.613200000000106</v>
      </c>
      <c r="F1328" s="36">
        <v>333.17959999999999</v>
      </c>
      <c r="G1328" s="36">
        <v>1791.6056000000001</v>
      </c>
      <c r="H1328" s="36">
        <v>1475.5788</v>
      </c>
      <c r="I1328" s="36">
        <v>1138.4444000000001</v>
      </c>
      <c r="J1328" s="36">
        <v>1551.3807999999999</v>
      </c>
      <c r="K1328" s="36">
        <v>1109.7876000000001</v>
      </c>
      <c r="L1328" s="36">
        <v>86.352799999999903</v>
      </c>
      <c r="M1328" s="36">
        <v>432.02960000000002</v>
      </c>
      <c r="N1328" s="36">
        <v>2236.3971999999999</v>
      </c>
      <c r="O1328" s="36">
        <v>938.76279999999997</v>
      </c>
      <c r="P1328" s="36">
        <v>307.80840000000001</v>
      </c>
    </row>
    <row r="1329" spans="1:16" x14ac:dyDescent="0.25">
      <c r="A1329" s="27">
        <v>2022</v>
      </c>
      <c r="B1329" s="27">
        <v>906206</v>
      </c>
      <c r="C1329" s="35" t="s">
        <v>19</v>
      </c>
      <c r="D1329" s="27" t="s">
        <v>2</v>
      </c>
      <c r="E1329" s="36">
        <v>237.58680000000001</v>
      </c>
      <c r="F1329" s="36">
        <v>736.9796</v>
      </c>
      <c r="G1329" s="36">
        <v>2281.4056</v>
      </c>
      <c r="H1329" s="36">
        <v>1898.0788</v>
      </c>
      <c r="I1329" s="36">
        <v>1745.2444</v>
      </c>
      <c r="J1329" s="36">
        <v>1955.1808000000001</v>
      </c>
      <c r="K1329" s="36">
        <v>1533.3876</v>
      </c>
      <c r="L1329" s="36">
        <v>291.55279999999999</v>
      </c>
      <c r="M1329" s="36">
        <v>1036.6296</v>
      </c>
      <c r="N1329" s="36">
        <v>2505.5972000000002</v>
      </c>
      <c r="O1329" s="36">
        <v>1413.1628000000001</v>
      </c>
      <c r="P1329" s="36">
        <v>641.00840000000005</v>
      </c>
    </row>
    <row r="1330" spans="1:16" x14ac:dyDescent="0.25">
      <c r="A1330" s="27">
        <v>2022</v>
      </c>
      <c r="B1330" s="27">
        <v>906206</v>
      </c>
      <c r="C1330" s="35" t="s">
        <v>19</v>
      </c>
      <c r="D1330" s="27" t="s">
        <v>1</v>
      </c>
      <c r="E1330" s="36">
        <v>642.18679999999995</v>
      </c>
      <c r="F1330" s="36">
        <v>1959.1795999999999</v>
      </c>
      <c r="G1330" s="36">
        <v>7120.6055999999999</v>
      </c>
      <c r="H1330" s="36">
        <v>6473.9787999999999</v>
      </c>
      <c r="I1330" s="36">
        <v>5405.7443999999996</v>
      </c>
      <c r="J1330" s="36">
        <v>6379.4808000000003</v>
      </c>
      <c r="K1330" s="36">
        <v>5347.7875999999997</v>
      </c>
      <c r="L1330" s="36">
        <v>1238.5527999999999</v>
      </c>
      <c r="M1330" s="36">
        <v>3429.9295999999999</v>
      </c>
      <c r="N1330" s="36">
        <v>6407.4971999999998</v>
      </c>
      <c r="O1330" s="36">
        <v>4821.2628000000004</v>
      </c>
      <c r="P1330" s="36">
        <v>1971.1084000000001</v>
      </c>
    </row>
    <row r="1331" spans="1:16" x14ac:dyDescent="0.25">
      <c r="A1331" s="27">
        <v>2022</v>
      </c>
      <c r="B1331" s="27">
        <v>910039</v>
      </c>
      <c r="C1331" s="35" t="s">
        <v>22</v>
      </c>
      <c r="D1331" s="27" t="s">
        <v>4</v>
      </c>
      <c r="E1331" s="36">
        <v>-17.111999999999998</v>
      </c>
      <c r="F1331" s="36">
        <v>-78.84</v>
      </c>
      <c r="G1331" s="36">
        <v>25.888000000000002</v>
      </c>
      <c r="H1331" s="36">
        <v>45.768000000000001</v>
      </c>
      <c r="I1331" s="36">
        <v>-8.73200000000001</v>
      </c>
      <c r="J1331" s="36">
        <v>37.768000000000001</v>
      </c>
      <c r="K1331" s="36">
        <v>-122.56399999999999</v>
      </c>
      <c r="L1331" s="36">
        <v>1172.9680000000001</v>
      </c>
      <c r="M1331" s="36">
        <v>828.23199999999997</v>
      </c>
      <c r="N1331" s="36">
        <v>577.96</v>
      </c>
      <c r="O1331" s="36">
        <v>37.768000000000001</v>
      </c>
      <c r="P1331" s="36">
        <v>554.36</v>
      </c>
    </row>
    <row r="1332" spans="1:16" x14ac:dyDescent="0.25">
      <c r="A1332" s="27">
        <v>2022</v>
      </c>
      <c r="B1332" s="27">
        <v>910039</v>
      </c>
      <c r="C1332" s="35" t="s">
        <v>22</v>
      </c>
      <c r="D1332" s="27" t="s">
        <v>2</v>
      </c>
      <c r="E1332" s="36">
        <v>177.68799999999999</v>
      </c>
      <c r="F1332" s="36">
        <v>312.95999999999998</v>
      </c>
      <c r="G1332" s="36">
        <v>222.88800000000001</v>
      </c>
      <c r="H1332" s="36">
        <v>109.968</v>
      </c>
      <c r="I1332" s="36">
        <v>57.667999999999999</v>
      </c>
      <c r="J1332" s="36">
        <v>101.968</v>
      </c>
      <c r="K1332" s="36">
        <v>70.036000000000001</v>
      </c>
      <c r="L1332" s="36">
        <v>1324.4680000000001</v>
      </c>
      <c r="M1332" s="36">
        <v>1481.232</v>
      </c>
      <c r="N1332" s="36">
        <v>772.76</v>
      </c>
      <c r="O1332" s="36">
        <v>101.968</v>
      </c>
      <c r="P1332" s="36">
        <v>684.96</v>
      </c>
    </row>
    <row r="1333" spans="1:16" x14ac:dyDescent="0.25">
      <c r="A1333" s="27">
        <v>2022</v>
      </c>
      <c r="B1333" s="27">
        <v>910039</v>
      </c>
      <c r="C1333" s="35" t="s">
        <v>22</v>
      </c>
      <c r="D1333" s="27" t="s">
        <v>1</v>
      </c>
      <c r="E1333" s="36">
        <v>403.08800000000002</v>
      </c>
      <c r="F1333" s="36">
        <v>921.36</v>
      </c>
      <c r="G1333" s="36">
        <v>543.88800000000003</v>
      </c>
      <c r="H1333" s="36">
        <v>287.96800000000002</v>
      </c>
      <c r="I1333" s="36">
        <v>143.96799999999999</v>
      </c>
      <c r="J1333" s="36">
        <v>255.96799999999999</v>
      </c>
      <c r="K1333" s="36">
        <v>175.93600000000001</v>
      </c>
      <c r="L1333" s="36">
        <v>3537.1680000000001</v>
      </c>
      <c r="M1333" s="36">
        <v>3535.232</v>
      </c>
      <c r="N1333" s="36">
        <v>1807.76</v>
      </c>
      <c r="O1333" s="36">
        <v>223.96799999999999</v>
      </c>
      <c r="P1333" s="36">
        <v>1551.76</v>
      </c>
    </row>
    <row r="1334" spans="1:16" x14ac:dyDescent="0.25">
      <c r="A1334" s="27">
        <v>2022</v>
      </c>
      <c r="B1334" s="27">
        <v>911084</v>
      </c>
      <c r="C1334" s="35" t="s">
        <v>23</v>
      </c>
      <c r="D1334" s="27" t="s">
        <v>4</v>
      </c>
      <c r="E1334" s="36">
        <v>1315.7328</v>
      </c>
      <c r="F1334" s="36">
        <v>44.274399999999901</v>
      </c>
      <c r="G1334" s="36">
        <v>1289.5488</v>
      </c>
      <c r="H1334" s="36">
        <v>-44.608800000000002</v>
      </c>
      <c r="I1334" s="36">
        <v>-75.927199999999999</v>
      </c>
      <c r="J1334" s="36">
        <v>497.95440000000002</v>
      </c>
      <c r="K1334" s="36">
        <v>-30.423200000000001</v>
      </c>
      <c r="L1334" s="36">
        <v>9.8168000000000006</v>
      </c>
      <c r="M1334" s="36">
        <v>182.64160000000001</v>
      </c>
      <c r="N1334" s="36">
        <v>0</v>
      </c>
      <c r="O1334" s="36">
        <v>0</v>
      </c>
      <c r="P1334" s="36">
        <v>-31.914400000000001</v>
      </c>
    </row>
    <row r="1335" spans="1:16" x14ac:dyDescent="0.25">
      <c r="A1335" s="27">
        <v>2022</v>
      </c>
      <c r="B1335" s="27">
        <v>911084</v>
      </c>
      <c r="C1335" s="35" t="s">
        <v>23</v>
      </c>
      <c r="D1335" s="27" t="s">
        <v>2</v>
      </c>
      <c r="E1335" s="36">
        <v>1785.7328</v>
      </c>
      <c r="F1335" s="36">
        <v>351.77440000000001</v>
      </c>
      <c r="G1335" s="36">
        <v>1545.8088</v>
      </c>
      <c r="H1335" s="36">
        <v>30.391200000000001</v>
      </c>
      <c r="I1335" s="36">
        <v>71.572800000000001</v>
      </c>
      <c r="J1335" s="36">
        <v>732.95439999999996</v>
      </c>
      <c r="K1335" s="36">
        <v>44.576799999999999</v>
      </c>
      <c r="L1335" s="36">
        <v>84.816800000000001</v>
      </c>
      <c r="M1335" s="36">
        <v>337.64159999999998</v>
      </c>
      <c r="N1335" s="36">
        <v>0</v>
      </c>
      <c r="O1335" s="36">
        <v>0</v>
      </c>
      <c r="P1335" s="36">
        <v>40.585599999999999</v>
      </c>
    </row>
    <row r="1336" spans="1:16" x14ac:dyDescent="0.25">
      <c r="A1336" s="27">
        <v>2022</v>
      </c>
      <c r="B1336" s="27">
        <v>911084</v>
      </c>
      <c r="C1336" s="35" t="s">
        <v>23</v>
      </c>
      <c r="D1336" s="27" t="s">
        <v>1</v>
      </c>
      <c r="E1336" s="36">
        <v>5659.7327999999998</v>
      </c>
      <c r="F1336" s="36">
        <v>1551.9744000000001</v>
      </c>
      <c r="G1336" s="36">
        <v>6412.7088000000003</v>
      </c>
      <c r="H1336" s="36">
        <v>155.49119999999999</v>
      </c>
      <c r="I1336" s="36">
        <v>322.37279999999998</v>
      </c>
      <c r="J1336" s="36">
        <v>2260.4544000000001</v>
      </c>
      <c r="K1336" s="36">
        <v>270.67680000000001</v>
      </c>
      <c r="L1336" s="36">
        <v>214.51679999999999</v>
      </c>
      <c r="M1336" s="36">
        <v>1540.6415999999999</v>
      </c>
      <c r="N1336" s="36">
        <v>0</v>
      </c>
      <c r="O1336" s="36">
        <v>0</v>
      </c>
      <c r="P1336" s="36">
        <v>129.5856</v>
      </c>
    </row>
    <row r="1337" spans="1:16" x14ac:dyDescent="0.25">
      <c r="A1337" s="27">
        <v>2022</v>
      </c>
      <c r="B1337" s="27">
        <v>913384</v>
      </c>
      <c r="C1337" s="35" t="s">
        <v>20</v>
      </c>
      <c r="D1337" s="27" t="s">
        <v>4</v>
      </c>
      <c r="E1337" s="36">
        <v>245.44800000000001</v>
      </c>
      <c r="F1337" s="36">
        <v>-22.995999999999999</v>
      </c>
      <c r="G1337" s="36">
        <v>-17.416</v>
      </c>
      <c r="H1337" s="36">
        <v>512.75199999999995</v>
      </c>
      <c r="I1337" s="36">
        <v>0</v>
      </c>
      <c r="J1337" s="36">
        <v>2353.3319999999999</v>
      </c>
      <c r="K1337" s="36">
        <v>-62.415999999999997</v>
      </c>
      <c r="L1337" s="36">
        <v>-11.932</v>
      </c>
      <c r="M1337" s="36">
        <v>498.30799999999999</v>
      </c>
      <c r="N1337" s="36">
        <v>-29.207999999999998</v>
      </c>
      <c r="O1337" s="36">
        <v>111.672</v>
      </c>
      <c r="P1337" s="36">
        <v>510.5</v>
      </c>
    </row>
    <row r="1338" spans="1:16" x14ac:dyDescent="0.25">
      <c r="A1338" s="27">
        <v>2022</v>
      </c>
      <c r="B1338" s="27">
        <v>913384</v>
      </c>
      <c r="C1338" s="35" t="s">
        <v>20</v>
      </c>
      <c r="D1338" s="27" t="s">
        <v>2</v>
      </c>
      <c r="E1338" s="36">
        <v>474.64800000000002</v>
      </c>
      <c r="F1338" s="36">
        <v>189.404</v>
      </c>
      <c r="G1338" s="36">
        <v>50.984000000000002</v>
      </c>
      <c r="H1338" s="36">
        <v>800.75199999999995</v>
      </c>
      <c r="I1338" s="36">
        <v>0</v>
      </c>
      <c r="J1338" s="36">
        <v>2512.9319999999998</v>
      </c>
      <c r="K1338" s="36">
        <v>5.984</v>
      </c>
      <c r="L1338" s="36">
        <v>58.868000000000002</v>
      </c>
      <c r="M1338" s="36">
        <v>571.50800000000004</v>
      </c>
      <c r="N1338" s="36">
        <v>112.392</v>
      </c>
      <c r="O1338" s="36">
        <v>394.87200000000001</v>
      </c>
      <c r="P1338" s="36">
        <v>791.3</v>
      </c>
    </row>
    <row r="1339" spans="1:16" x14ac:dyDescent="0.25">
      <c r="A1339" s="27">
        <v>2022</v>
      </c>
      <c r="B1339" s="27">
        <v>913384</v>
      </c>
      <c r="C1339" s="35" t="s">
        <v>20</v>
      </c>
      <c r="D1339" s="27" t="s">
        <v>1</v>
      </c>
      <c r="E1339" s="36">
        <v>1375.6479999999999</v>
      </c>
      <c r="F1339" s="36">
        <v>631.904</v>
      </c>
      <c r="G1339" s="36">
        <v>111.98399999999999</v>
      </c>
      <c r="H1339" s="36">
        <v>1829.952</v>
      </c>
      <c r="I1339" s="36">
        <v>0</v>
      </c>
      <c r="J1339" s="36">
        <v>6204.0320000000002</v>
      </c>
      <c r="K1339" s="36">
        <v>15.984</v>
      </c>
      <c r="L1339" s="36">
        <v>161.56800000000001</v>
      </c>
      <c r="M1339" s="36">
        <v>1276.6079999999999</v>
      </c>
      <c r="N1339" s="36">
        <v>318.19200000000001</v>
      </c>
      <c r="O1339" s="36">
        <v>1071.8720000000001</v>
      </c>
      <c r="P1339" s="36">
        <v>1903.6</v>
      </c>
    </row>
    <row r="1340" spans="1:16" x14ac:dyDescent="0.25">
      <c r="A1340" s="27">
        <v>2022</v>
      </c>
      <c r="B1340" s="27">
        <v>913384</v>
      </c>
      <c r="C1340" s="35" t="s">
        <v>23</v>
      </c>
      <c r="D1340" s="27" t="s">
        <v>4</v>
      </c>
      <c r="E1340" s="36">
        <v>2076.8719999999998</v>
      </c>
      <c r="F1340" s="36">
        <v>1723.152</v>
      </c>
      <c r="G1340" s="36">
        <v>1892.9480000000001</v>
      </c>
      <c r="H1340" s="36">
        <v>5631.232</v>
      </c>
      <c r="I1340" s="36">
        <v>4728.2560000000003</v>
      </c>
      <c r="J1340" s="36">
        <v>3137.6439999999998</v>
      </c>
      <c r="K1340" s="36">
        <v>193.94800000000001</v>
      </c>
      <c r="L1340" s="36">
        <v>1519.0239999999999</v>
      </c>
      <c r="M1340" s="36">
        <v>2712.116</v>
      </c>
      <c r="N1340" s="36">
        <v>2575.08</v>
      </c>
      <c r="O1340" s="36">
        <v>1308.44</v>
      </c>
      <c r="P1340" s="36">
        <v>3421.7640000000001</v>
      </c>
    </row>
    <row r="1341" spans="1:16" x14ac:dyDescent="0.25">
      <c r="A1341" s="27">
        <v>2022</v>
      </c>
      <c r="B1341" s="27">
        <v>913384</v>
      </c>
      <c r="C1341" s="35" t="s">
        <v>23</v>
      </c>
      <c r="D1341" s="27" t="s">
        <v>2</v>
      </c>
      <c r="E1341" s="36">
        <v>2798.1320000000001</v>
      </c>
      <c r="F1341" s="36">
        <v>2133.152</v>
      </c>
      <c r="G1341" s="36">
        <v>2192.9479999999999</v>
      </c>
      <c r="H1341" s="36">
        <v>6491.232</v>
      </c>
      <c r="I1341" s="36">
        <v>5118.2560000000003</v>
      </c>
      <c r="J1341" s="36">
        <v>4072.6439999999998</v>
      </c>
      <c r="K1341" s="36">
        <v>716.44799999999998</v>
      </c>
      <c r="L1341" s="36">
        <v>2011.5239999999999</v>
      </c>
      <c r="M1341" s="36">
        <v>3244.616</v>
      </c>
      <c r="N1341" s="36">
        <v>3146.36</v>
      </c>
      <c r="O1341" s="36">
        <v>2228.44</v>
      </c>
      <c r="P1341" s="36">
        <v>4129.2640000000001</v>
      </c>
    </row>
    <row r="1342" spans="1:16" x14ac:dyDescent="0.25">
      <c r="A1342" s="27">
        <v>2022</v>
      </c>
      <c r="B1342" s="27">
        <v>913384</v>
      </c>
      <c r="C1342" s="35" t="s">
        <v>23</v>
      </c>
      <c r="D1342" s="27" t="s">
        <v>1</v>
      </c>
      <c r="E1342" s="36">
        <v>7450.0320000000002</v>
      </c>
      <c r="F1342" s="36">
        <v>5549.5519999999997</v>
      </c>
      <c r="G1342" s="36">
        <v>4941.6480000000001</v>
      </c>
      <c r="H1342" s="36">
        <v>23668.831999999999</v>
      </c>
      <c r="I1342" s="36">
        <v>12334.255999999999</v>
      </c>
      <c r="J1342" s="36">
        <v>9962.5439999999999</v>
      </c>
      <c r="K1342" s="36">
        <v>2503.6480000000001</v>
      </c>
      <c r="L1342" s="36">
        <v>5547.424</v>
      </c>
      <c r="M1342" s="36">
        <v>8074.0159999999996</v>
      </c>
      <c r="N1342" s="36">
        <v>9435.36</v>
      </c>
      <c r="O1342" s="36">
        <v>5544.64</v>
      </c>
      <c r="P1342" s="36">
        <v>11470.464</v>
      </c>
    </row>
    <row r="1343" spans="1:16" x14ac:dyDescent="0.25">
      <c r="A1343" s="27">
        <v>2022</v>
      </c>
      <c r="B1343" s="27">
        <v>915359</v>
      </c>
      <c r="C1343" s="35" t="s">
        <v>20</v>
      </c>
      <c r="D1343" s="27" t="s">
        <v>4</v>
      </c>
      <c r="E1343" s="36">
        <v>1989.3748000000001</v>
      </c>
      <c r="F1343" s="36">
        <v>987.13200000000097</v>
      </c>
      <c r="G1343" s="36">
        <v>713.70000000000095</v>
      </c>
      <c r="H1343" s="36">
        <v>719.64760000000103</v>
      </c>
      <c r="I1343" s="36">
        <v>1669.14</v>
      </c>
      <c r="J1343" s="36">
        <v>153.84200000000101</v>
      </c>
      <c r="K1343" s="36">
        <v>1837.7252000000001</v>
      </c>
      <c r="L1343" s="36">
        <v>825.83159999999998</v>
      </c>
      <c r="M1343" s="36">
        <v>1773.8648000000001</v>
      </c>
      <c r="N1343" s="36">
        <v>2167.3371999999999</v>
      </c>
      <c r="O1343" s="36">
        <v>884.98280000000102</v>
      </c>
      <c r="P1343" s="36">
        <v>2974.3784000000001</v>
      </c>
    </row>
    <row r="1344" spans="1:16" x14ac:dyDescent="0.25">
      <c r="A1344" s="27">
        <v>2022</v>
      </c>
      <c r="B1344" s="27">
        <v>915359</v>
      </c>
      <c r="C1344" s="35" t="s">
        <v>20</v>
      </c>
      <c r="D1344" s="27" t="s">
        <v>2</v>
      </c>
      <c r="E1344" s="36">
        <v>3448.5747999999999</v>
      </c>
      <c r="F1344" s="36">
        <v>2307.1320000000001</v>
      </c>
      <c r="G1344" s="36">
        <v>1785.3</v>
      </c>
      <c r="H1344" s="36">
        <v>2145.2476000000001</v>
      </c>
      <c r="I1344" s="36">
        <v>2884.74</v>
      </c>
      <c r="J1344" s="36">
        <v>944.64200000000096</v>
      </c>
      <c r="K1344" s="36">
        <v>2730.5252</v>
      </c>
      <c r="L1344" s="36">
        <v>1814.6315999999999</v>
      </c>
      <c r="M1344" s="36">
        <v>2874.2647999999999</v>
      </c>
      <c r="N1344" s="36">
        <v>3409.3371999999999</v>
      </c>
      <c r="O1344" s="36">
        <v>2066.9828000000002</v>
      </c>
      <c r="P1344" s="36">
        <v>4417.9784</v>
      </c>
    </row>
    <row r="1345" spans="1:16" x14ac:dyDescent="0.25">
      <c r="A1345" s="27">
        <v>2022</v>
      </c>
      <c r="B1345" s="27">
        <v>915359</v>
      </c>
      <c r="C1345" s="35" t="s">
        <v>20</v>
      </c>
      <c r="D1345" s="27" t="s">
        <v>1</v>
      </c>
      <c r="E1345" s="36">
        <v>29114.874800000001</v>
      </c>
      <c r="F1345" s="36">
        <v>20926.632000000001</v>
      </c>
      <c r="G1345" s="36">
        <v>13038.4</v>
      </c>
      <c r="H1345" s="36">
        <v>19011.9476</v>
      </c>
      <c r="I1345" s="36">
        <v>17045.04</v>
      </c>
      <c r="J1345" s="36">
        <v>10645.842000000001</v>
      </c>
      <c r="K1345" s="36">
        <v>19091.825199999999</v>
      </c>
      <c r="L1345" s="36">
        <v>12017.0316</v>
      </c>
      <c r="M1345" s="36">
        <v>20786.364799999999</v>
      </c>
      <c r="N1345" s="36">
        <v>29013.537199999999</v>
      </c>
      <c r="O1345" s="36">
        <v>18687.982800000002</v>
      </c>
      <c r="P1345" s="36">
        <v>36728.778400000003</v>
      </c>
    </row>
    <row r="1346" spans="1:16" x14ac:dyDescent="0.25">
      <c r="A1346" s="27">
        <v>2022</v>
      </c>
      <c r="B1346" s="27">
        <v>916061</v>
      </c>
      <c r="C1346" s="35" t="s">
        <v>21</v>
      </c>
      <c r="D1346" s="27" t="s">
        <v>2</v>
      </c>
      <c r="E1346" s="36">
        <v>0</v>
      </c>
      <c r="F1346" s="36">
        <v>0</v>
      </c>
      <c r="G1346" s="36">
        <v>0</v>
      </c>
      <c r="H1346" s="36">
        <v>0</v>
      </c>
      <c r="I1346" s="36">
        <v>0</v>
      </c>
      <c r="J1346" s="36">
        <v>630.94079999999997</v>
      </c>
      <c r="K1346" s="36">
        <v>196.52799999999999</v>
      </c>
      <c r="L1346" s="36">
        <v>151.5136</v>
      </c>
      <c r="M1346" s="36">
        <v>60.571199999999997</v>
      </c>
      <c r="N1346" s="36">
        <v>164.43360000000001</v>
      </c>
      <c r="O1346" s="36">
        <v>1170.6376</v>
      </c>
      <c r="P1346" s="36">
        <v>109.7568</v>
      </c>
    </row>
    <row r="1347" spans="1:16" x14ac:dyDescent="0.25">
      <c r="A1347" s="27">
        <v>2022</v>
      </c>
      <c r="B1347" s="27">
        <v>916061</v>
      </c>
      <c r="C1347" s="35" t="s">
        <v>21</v>
      </c>
      <c r="D1347" s="27" t="s">
        <v>4</v>
      </c>
      <c r="E1347" s="36">
        <v>0</v>
      </c>
      <c r="F1347" s="36">
        <v>0</v>
      </c>
      <c r="G1347" s="36">
        <v>0</v>
      </c>
      <c r="H1347" s="36">
        <v>0</v>
      </c>
      <c r="I1347" s="36">
        <v>0</v>
      </c>
      <c r="J1347" s="36">
        <v>340.94080000000002</v>
      </c>
      <c r="K1347" s="36">
        <v>-35.472000000000001</v>
      </c>
      <c r="L1347" s="36">
        <v>-80.486400000000103</v>
      </c>
      <c r="M1347" s="36">
        <v>-55.428800000000003</v>
      </c>
      <c r="N1347" s="36">
        <v>-67.566400000000002</v>
      </c>
      <c r="O1347" s="36">
        <v>902.63760000000002</v>
      </c>
      <c r="P1347" s="36">
        <v>-6.2431999999999999</v>
      </c>
    </row>
    <row r="1348" spans="1:16" x14ac:dyDescent="0.25">
      <c r="A1348" s="27">
        <v>2022</v>
      </c>
      <c r="B1348" s="27">
        <v>916061</v>
      </c>
      <c r="C1348" s="35" t="s">
        <v>21</v>
      </c>
      <c r="D1348" s="27" t="s">
        <v>1</v>
      </c>
      <c r="E1348" s="36">
        <v>0</v>
      </c>
      <c r="F1348" s="36">
        <v>0</v>
      </c>
      <c r="G1348" s="36">
        <v>0</v>
      </c>
      <c r="H1348" s="36">
        <v>0</v>
      </c>
      <c r="I1348" s="36">
        <v>0</v>
      </c>
      <c r="J1348" s="36">
        <v>1842.9408000000001</v>
      </c>
      <c r="K1348" s="36">
        <v>561.52800000000002</v>
      </c>
      <c r="L1348" s="36">
        <v>633.5136</v>
      </c>
      <c r="M1348" s="36">
        <v>201.5712</v>
      </c>
      <c r="N1348" s="36">
        <v>587.43359999999996</v>
      </c>
      <c r="O1348" s="36">
        <v>4247.3375999999998</v>
      </c>
      <c r="P1348" s="36">
        <v>388.7568</v>
      </c>
    </row>
    <row r="1349" spans="1:16" x14ac:dyDescent="0.25">
      <c r="A1349" s="27">
        <v>2022</v>
      </c>
      <c r="B1349" s="27">
        <v>917647</v>
      </c>
      <c r="C1349" s="35" t="s">
        <v>20</v>
      </c>
      <c r="D1349" s="27" t="s">
        <v>2</v>
      </c>
      <c r="E1349" s="36">
        <v>0</v>
      </c>
      <c r="F1349" s="36">
        <v>0</v>
      </c>
      <c r="G1349" s="36">
        <v>0</v>
      </c>
      <c r="H1349" s="36">
        <v>0</v>
      </c>
      <c r="I1349" s="36">
        <v>0</v>
      </c>
      <c r="J1349" s="36">
        <v>0</v>
      </c>
      <c r="K1349" s="36">
        <v>624.66399999999999</v>
      </c>
      <c r="L1349" s="36">
        <v>101.968</v>
      </c>
      <c r="M1349" s="36">
        <v>633.94799999999998</v>
      </c>
      <c r="N1349" s="36">
        <v>295.67200000000003</v>
      </c>
      <c r="O1349" s="36">
        <v>170.32</v>
      </c>
      <c r="P1349" s="36">
        <v>140.404</v>
      </c>
    </row>
    <row r="1350" spans="1:16" x14ac:dyDescent="0.25">
      <c r="A1350" s="27">
        <v>2022</v>
      </c>
      <c r="B1350" s="27">
        <v>917647</v>
      </c>
      <c r="C1350" s="35" t="s">
        <v>20</v>
      </c>
      <c r="D1350" s="27" t="s">
        <v>4</v>
      </c>
      <c r="E1350" s="36">
        <v>0</v>
      </c>
      <c r="F1350" s="36">
        <v>0</v>
      </c>
      <c r="G1350" s="36">
        <v>0</v>
      </c>
      <c r="H1350" s="36">
        <v>0</v>
      </c>
      <c r="I1350" s="36">
        <v>0</v>
      </c>
      <c r="J1350" s="36">
        <v>0</v>
      </c>
      <c r="K1350" s="36">
        <v>485.464</v>
      </c>
      <c r="L1350" s="36">
        <v>-34.832000000000001</v>
      </c>
      <c r="M1350" s="36">
        <v>492.34800000000001</v>
      </c>
      <c r="N1350" s="36">
        <v>-53.527999999999999</v>
      </c>
      <c r="O1350" s="36">
        <v>-39.68</v>
      </c>
      <c r="P1350" s="36">
        <v>-137.99600000000001</v>
      </c>
    </row>
    <row r="1351" spans="1:16" x14ac:dyDescent="0.25">
      <c r="A1351" s="27">
        <v>2022</v>
      </c>
      <c r="B1351" s="27">
        <v>917647</v>
      </c>
      <c r="C1351" s="35" t="s">
        <v>20</v>
      </c>
      <c r="D1351" s="27" t="s">
        <v>1</v>
      </c>
      <c r="E1351" s="36">
        <v>0</v>
      </c>
      <c r="F1351" s="36">
        <v>0</v>
      </c>
      <c r="G1351" s="36">
        <v>0</v>
      </c>
      <c r="H1351" s="36">
        <v>0</v>
      </c>
      <c r="I1351" s="36">
        <v>0</v>
      </c>
      <c r="J1351" s="36">
        <v>0</v>
      </c>
      <c r="K1351" s="36">
        <v>1583.664</v>
      </c>
      <c r="L1351" s="36">
        <v>239.96799999999999</v>
      </c>
      <c r="M1351" s="36">
        <v>1634.848</v>
      </c>
      <c r="N1351" s="36">
        <v>892.67200000000003</v>
      </c>
      <c r="O1351" s="36">
        <v>446.32</v>
      </c>
      <c r="P1351" s="36">
        <v>492.70400000000001</v>
      </c>
    </row>
    <row r="1352" spans="1:16" x14ac:dyDescent="0.25">
      <c r="A1352" s="27">
        <v>2022</v>
      </c>
      <c r="B1352" s="27">
        <v>921547</v>
      </c>
      <c r="C1352" s="35" t="s">
        <v>21</v>
      </c>
      <c r="D1352" s="27" t="s">
        <v>4</v>
      </c>
      <c r="E1352" s="36">
        <v>2841.68</v>
      </c>
      <c r="F1352" s="36">
        <v>1344.92</v>
      </c>
      <c r="G1352" s="36">
        <v>5694.76</v>
      </c>
      <c r="H1352" s="36">
        <v>2511.12</v>
      </c>
      <c r="I1352" s="36">
        <v>8724.14</v>
      </c>
      <c r="J1352" s="36">
        <v>3350.32</v>
      </c>
      <c r="K1352" s="36">
        <v>4546.8</v>
      </c>
      <c r="L1352" s="36">
        <v>1731.48</v>
      </c>
      <c r="M1352" s="36">
        <v>4110.92</v>
      </c>
      <c r="N1352" s="36">
        <v>12193.52</v>
      </c>
      <c r="O1352" s="36">
        <v>1734.8</v>
      </c>
      <c r="P1352" s="36">
        <v>4146.96</v>
      </c>
    </row>
    <row r="1353" spans="1:16" x14ac:dyDescent="0.25">
      <c r="A1353" s="27">
        <v>2022</v>
      </c>
      <c r="B1353" s="27">
        <v>921547</v>
      </c>
      <c r="C1353" s="35" t="s">
        <v>21</v>
      </c>
      <c r="D1353" s="27" t="s">
        <v>2</v>
      </c>
      <c r="E1353" s="36">
        <v>3159.68</v>
      </c>
      <c r="F1353" s="36">
        <v>1615.92</v>
      </c>
      <c r="G1353" s="36">
        <v>6207.76</v>
      </c>
      <c r="H1353" s="36">
        <v>2730.12</v>
      </c>
      <c r="I1353" s="36">
        <v>9164.64</v>
      </c>
      <c r="J1353" s="36">
        <v>3702.32</v>
      </c>
      <c r="K1353" s="36">
        <v>4819.8</v>
      </c>
      <c r="L1353" s="36">
        <v>2018.48</v>
      </c>
      <c r="M1353" s="36">
        <v>4457.92</v>
      </c>
      <c r="N1353" s="36">
        <v>12696.52</v>
      </c>
      <c r="O1353" s="36">
        <v>2007.8</v>
      </c>
      <c r="P1353" s="36">
        <v>4442.96</v>
      </c>
    </row>
    <row r="1354" spans="1:16" x14ac:dyDescent="0.25">
      <c r="A1354" s="27">
        <v>2022</v>
      </c>
      <c r="B1354" s="27">
        <v>921547</v>
      </c>
      <c r="C1354" s="35" t="s">
        <v>21</v>
      </c>
      <c r="D1354" s="27" t="s">
        <v>1</v>
      </c>
      <c r="E1354" s="36">
        <v>11058.88</v>
      </c>
      <c r="F1354" s="36">
        <v>5655.72</v>
      </c>
      <c r="G1354" s="36">
        <v>21727.16</v>
      </c>
      <c r="H1354" s="36">
        <v>9555.42</v>
      </c>
      <c r="I1354" s="36">
        <v>32076.240000000002</v>
      </c>
      <c r="J1354" s="36">
        <v>12958.12</v>
      </c>
      <c r="K1354" s="36">
        <v>16869.3</v>
      </c>
      <c r="L1354" s="36">
        <v>7064.68</v>
      </c>
      <c r="M1354" s="36">
        <v>15602.72</v>
      </c>
      <c r="N1354" s="36">
        <v>44437.82</v>
      </c>
      <c r="O1354" s="36">
        <v>7027.3</v>
      </c>
      <c r="P1354" s="36">
        <v>15550.36</v>
      </c>
    </row>
    <row r="1355" spans="1:16" x14ac:dyDescent="0.25">
      <c r="A1355" s="27">
        <v>2022</v>
      </c>
      <c r="B1355" s="27">
        <v>923218</v>
      </c>
      <c r="C1355" s="35" t="s">
        <v>22</v>
      </c>
      <c r="D1355" s="27" t="s">
        <v>4</v>
      </c>
      <c r="E1355" s="36">
        <v>512.04399999999998</v>
      </c>
      <c r="F1355" s="36">
        <v>33.619999999999997</v>
      </c>
      <c r="G1355" s="36">
        <v>81.144000000000005</v>
      </c>
      <c r="H1355" s="36">
        <v>18.64</v>
      </c>
      <c r="I1355" s="36">
        <v>0</v>
      </c>
      <c r="J1355" s="36">
        <v>102.92</v>
      </c>
      <c r="K1355" s="36">
        <v>593.9</v>
      </c>
      <c r="L1355" s="36">
        <v>33.619999999999997</v>
      </c>
      <c r="M1355" s="36">
        <v>73.403999999999996</v>
      </c>
      <c r="N1355" s="36">
        <v>331.21600000000001</v>
      </c>
      <c r="O1355" s="36">
        <v>996.88400000000001</v>
      </c>
      <c r="P1355" s="36">
        <v>1299.4880000000001</v>
      </c>
    </row>
    <row r="1356" spans="1:16" x14ac:dyDescent="0.25">
      <c r="A1356" s="27">
        <v>2022</v>
      </c>
      <c r="B1356" s="27">
        <v>923218</v>
      </c>
      <c r="C1356" s="35" t="s">
        <v>22</v>
      </c>
      <c r="D1356" s="27" t="s">
        <v>2</v>
      </c>
      <c r="E1356" s="36">
        <v>775.44399999999996</v>
      </c>
      <c r="F1356" s="36">
        <v>168.62</v>
      </c>
      <c r="G1356" s="36">
        <v>282.54399999999998</v>
      </c>
      <c r="H1356" s="36">
        <v>82.84</v>
      </c>
      <c r="I1356" s="36">
        <v>0</v>
      </c>
      <c r="J1356" s="36">
        <v>237.92</v>
      </c>
      <c r="K1356" s="36">
        <v>795.3</v>
      </c>
      <c r="L1356" s="36">
        <v>168.62</v>
      </c>
      <c r="M1356" s="36">
        <v>210.60400000000001</v>
      </c>
      <c r="N1356" s="36">
        <v>860.21600000000001</v>
      </c>
      <c r="O1356" s="36">
        <v>1262.4839999999999</v>
      </c>
      <c r="P1356" s="36">
        <v>1453.1880000000001</v>
      </c>
    </row>
    <row r="1357" spans="1:16" x14ac:dyDescent="0.25">
      <c r="A1357" s="27">
        <v>2022</v>
      </c>
      <c r="B1357" s="27">
        <v>923218</v>
      </c>
      <c r="C1357" s="35" t="s">
        <v>22</v>
      </c>
      <c r="D1357" s="27" t="s">
        <v>1</v>
      </c>
      <c r="E1357" s="36">
        <v>1886.144</v>
      </c>
      <c r="F1357" s="36">
        <v>428.72</v>
      </c>
      <c r="G1357" s="36">
        <v>750.14400000000001</v>
      </c>
      <c r="H1357" s="36">
        <v>191.84</v>
      </c>
      <c r="I1357" s="36">
        <v>0</v>
      </c>
      <c r="J1357" s="36">
        <v>607.91999999999996</v>
      </c>
      <c r="K1357" s="36">
        <v>1982</v>
      </c>
      <c r="L1357" s="36">
        <v>430.32</v>
      </c>
      <c r="M1357" s="36">
        <v>604.70399999999995</v>
      </c>
      <c r="N1357" s="36">
        <v>1906.816</v>
      </c>
      <c r="O1357" s="36">
        <v>3034.7840000000001</v>
      </c>
      <c r="P1357" s="36">
        <v>3868.288</v>
      </c>
    </row>
    <row r="1358" spans="1:16" x14ac:dyDescent="0.25">
      <c r="A1358" s="27">
        <v>2022</v>
      </c>
      <c r="B1358" s="27">
        <v>925350</v>
      </c>
      <c r="C1358" s="35" t="s">
        <v>20</v>
      </c>
      <c r="D1358" s="27" t="s">
        <v>4</v>
      </c>
      <c r="E1358" s="36">
        <v>656.1</v>
      </c>
      <c r="F1358" s="36">
        <v>2104.9</v>
      </c>
      <c r="G1358" s="36">
        <v>830.979999999999</v>
      </c>
      <c r="H1358" s="36">
        <v>1981.72</v>
      </c>
      <c r="I1358" s="36">
        <v>61.939999999999799</v>
      </c>
      <c r="J1358" s="36">
        <v>897.37999999999897</v>
      </c>
      <c r="K1358" s="36">
        <v>552.20000000000005</v>
      </c>
      <c r="L1358" s="36">
        <v>1533.1</v>
      </c>
      <c r="M1358" s="36">
        <v>3228.5</v>
      </c>
      <c r="N1358" s="36">
        <v>907.87999999999897</v>
      </c>
      <c r="O1358" s="36">
        <v>1752.46</v>
      </c>
      <c r="P1358" s="36">
        <v>312.89999999999998</v>
      </c>
    </row>
    <row r="1359" spans="1:16" x14ac:dyDescent="0.25">
      <c r="A1359" s="27">
        <v>2022</v>
      </c>
      <c r="B1359" s="27">
        <v>925350</v>
      </c>
      <c r="C1359" s="35" t="s">
        <v>19</v>
      </c>
      <c r="D1359" s="27" t="s">
        <v>4</v>
      </c>
      <c r="E1359" s="36">
        <v>917.099999999999</v>
      </c>
      <c r="F1359" s="36">
        <v>375.48</v>
      </c>
      <c r="G1359" s="36">
        <v>834.68</v>
      </c>
      <c r="H1359" s="36">
        <v>204.66</v>
      </c>
      <c r="I1359" s="36">
        <v>-91.040000000000106</v>
      </c>
      <c r="J1359" s="36">
        <v>208.66</v>
      </c>
      <c r="K1359" s="36">
        <v>-28</v>
      </c>
      <c r="L1359" s="36">
        <v>-386.62</v>
      </c>
      <c r="M1359" s="36">
        <v>61.379999999999903</v>
      </c>
      <c r="N1359" s="36">
        <v>-130.34</v>
      </c>
      <c r="O1359" s="36">
        <v>-337.42</v>
      </c>
      <c r="P1359" s="36">
        <v>-88.76</v>
      </c>
    </row>
    <row r="1360" spans="1:16" x14ac:dyDescent="0.25">
      <c r="A1360" s="27">
        <v>2022</v>
      </c>
      <c r="B1360" s="27">
        <v>925350</v>
      </c>
      <c r="C1360" s="35" t="s">
        <v>21</v>
      </c>
      <c r="D1360" s="27" t="s">
        <v>4</v>
      </c>
      <c r="E1360" s="36">
        <v>935.6</v>
      </c>
      <c r="F1360" s="36">
        <v>1470.94</v>
      </c>
      <c r="G1360" s="36">
        <v>880.34</v>
      </c>
      <c r="H1360" s="36">
        <v>22.6600000000001</v>
      </c>
      <c r="I1360" s="36">
        <v>-260.66000000000003</v>
      </c>
      <c r="J1360" s="36">
        <v>754.22</v>
      </c>
      <c r="K1360" s="36">
        <v>668.5</v>
      </c>
      <c r="L1360" s="36">
        <v>1242.3599999999999</v>
      </c>
      <c r="M1360" s="36">
        <v>90.359999999999701</v>
      </c>
      <c r="N1360" s="36">
        <v>1779.3</v>
      </c>
      <c r="O1360" s="36">
        <v>-256.08</v>
      </c>
      <c r="P1360" s="36">
        <v>577.70000000000005</v>
      </c>
    </row>
    <row r="1361" spans="1:16" x14ac:dyDescent="0.25">
      <c r="A1361" s="27">
        <v>2022</v>
      </c>
      <c r="B1361" s="27">
        <v>925350</v>
      </c>
      <c r="C1361" s="35" t="s">
        <v>20</v>
      </c>
      <c r="D1361" s="27" t="s">
        <v>2</v>
      </c>
      <c r="E1361" s="36">
        <v>1508.1</v>
      </c>
      <c r="F1361" s="36">
        <v>2895.7</v>
      </c>
      <c r="G1361" s="36">
        <v>1793.38</v>
      </c>
      <c r="H1361" s="36">
        <v>2784.52</v>
      </c>
      <c r="I1361" s="36">
        <v>1057.94</v>
      </c>
      <c r="J1361" s="36">
        <v>1319.78</v>
      </c>
      <c r="K1361" s="36">
        <v>1050.2</v>
      </c>
      <c r="L1361" s="36">
        <v>2478.6999999999998</v>
      </c>
      <c r="M1361" s="36">
        <v>4519.7</v>
      </c>
      <c r="N1361" s="36">
        <v>1721.48</v>
      </c>
      <c r="O1361" s="36">
        <v>2755.66</v>
      </c>
      <c r="P1361" s="36">
        <v>813.3</v>
      </c>
    </row>
    <row r="1362" spans="1:16" x14ac:dyDescent="0.25">
      <c r="A1362" s="27">
        <v>2022</v>
      </c>
      <c r="B1362" s="27">
        <v>925350</v>
      </c>
      <c r="C1362" s="35" t="s">
        <v>19</v>
      </c>
      <c r="D1362" s="27" t="s">
        <v>2</v>
      </c>
      <c r="E1362" s="36">
        <v>1623.1</v>
      </c>
      <c r="F1362" s="36">
        <v>783.68</v>
      </c>
      <c r="G1362" s="36">
        <v>1527.48</v>
      </c>
      <c r="H1362" s="36">
        <v>495.86</v>
      </c>
      <c r="I1362" s="36">
        <v>246.56</v>
      </c>
      <c r="J1362" s="36">
        <v>706.16</v>
      </c>
      <c r="K1362" s="36">
        <v>175</v>
      </c>
      <c r="L1362" s="36">
        <v>145.18</v>
      </c>
      <c r="M1362" s="36">
        <v>897.58</v>
      </c>
      <c r="N1362" s="36">
        <v>286.66000000000003</v>
      </c>
      <c r="O1362" s="36">
        <v>207.58</v>
      </c>
      <c r="P1362" s="36">
        <v>467.24</v>
      </c>
    </row>
    <row r="1363" spans="1:16" x14ac:dyDescent="0.25">
      <c r="A1363" s="27">
        <v>2022</v>
      </c>
      <c r="B1363" s="27">
        <v>925350</v>
      </c>
      <c r="C1363" s="35" t="s">
        <v>21</v>
      </c>
      <c r="D1363" s="27" t="s">
        <v>2</v>
      </c>
      <c r="E1363" s="36">
        <v>2069.6</v>
      </c>
      <c r="F1363" s="36">
        <v>2658.94</v>
      </c>
      <c r="G1363" s="36">
        <v>2257.34</v>
      </c>
      <c r="H1363" s="36">
        <v>1210.6600000000001</v>
      </c>
      <c r="I1363" s="36">
        <v>975.34</v>
      </c>
      <c r="J1363" s="36">
        <v>1906.22</v>
      </c>
      <c r="K1363" s="36">
        <v>1804.5</v>
      </c>
      <c r="L1363" s="36">
        <v>2575.36</v>
      </c>
      <c r="M1363" s="36">
        <v>1332.36</v>
      </c>
      <c r="N1363" s="36">
        <v>2976.3</v>
      </c>
      <c r="O1363" s="36">
        <v>923.92</v>
      </c>
      <c r="P1363" s="36">
        <v>1846.7</v>
      </c>
    </row>
    <row r="1364" spans="1:16" x14ac:dyDescent="0.25">
      <c r="A1364" s="27">
        <v>2022</v>
      </c>
      <c r="B1364" s="27">
        <v>925350</v>
      </c>
      <c r="C1364" s="35" t="s">
        <v>20</v>
      </c>
      <c r="D1364" s="27" t="s">
        <v>1</v>
      </c>
      <c r="E1364" s="36">
        <v>9048.6</v>
      </c>
      <c r="F1364" s="36">
        <v>17374.2</v>
      </c>
      <c r="G1364" s="36">
        <v>10760.28</v>
      </c>
      <c r="H1364" s="36">
        <v>16707.12</v>
      </c>
      <c r="I1364" s="36">
        <v>6347.64</v>
      </c>
      <c r="J1364" s="36">
        <v>7918.68</v>
      </c>
      <c r="K1364" s="36">
        <v>6301.2</v>
      </c>
      <c r="L1364" s="36">
        <v>14872.2</v>
      </c>
      <c r="M1364" s="36">
        <v>27118.2</v>
      </c>
      <c r="N1364" s="36">
        <v>10328.879999999999</v>
      </c>
      <c r="O1364" s="36">
        <v>16533.96</v>
      </c>
      <c r="P1364" s="36">
        <v>4879.8</v>
      </c>
    </row>
    <row r="1365" spans="1:16" x14ac:dyDescent="0.25">
      <c r="A1365" s="27">
        <v>2022</v>
      </c>
      <c r="B1365" s="27">
        <v>925350</v>
      </c>
      <c r="C1365" s="35" t="s">
        <v>19</v>
      </c>
      <c r="D1365" s="27" t="s">
        <v>1</v>
      </c>
      <c r="E1365" s="36">
        <v>9738.6</v>
      </c>
      <c r="F1365" s="36">
        <v>4702.08</v>
      </c>
      <c r="G1365" s="36">
        <v>9164.8799999999992</v>
      </c>
      <c r="H1365" s="36">
        <v>2975.16</v>
      </c>
      <c r="I1365" s="36">
        <v>1479.36</v>
      </c>
      <c r="J1365" s="36">
        <v>4236.96</v>
      </c>
      <c r="K1365" s="36">
        <v>1050</v>
      </c>
      <c r="L1365" s="36">
        <v>871.08</v>
      </c>
      <c r="M1365" s="36">
        <v>5385.48</v>
      </c>
      <c r="N1365" s="36">
        <v>1719.96</v>
      </c>
      <c r="O1365" s="36">
        <v>1245.48</v>
      </c>
      <c r="P1365" s="36">
        <v>2803.44</v>
      </c>
    </row>
    <row r="1366" spans="1:16" x14ac:dyDescent="0.25">
      <c r="A1366" s="27">
        <v>2022</v>
      </c>
      <c r="B1366" s="27">
        <v>925350</v>
      </c>
      <c r="C1366" s="35" t="s">
        <v>21</v>
      </c>
      <c r="D1366" s="27" t="s">
        <v>1</v>
      </c>
      <c r="E1366" s="36">
        <v>12417.6</v>
      </c>
      <c r="F1366" s="36">
        <v>15953.64</v>
      </c>
      <c r="G1366" s="36">
        <v>13544.04</v>
      </c>
      <c r="H1366" s="36">
        <v>7263.96</v>
      </c>
      <c r="I1366" s="36">
        <v>5852.04</v>
      </c>
      <c r="J1366" s="36">
        <v>11437.32</v>
      </c>
      <c r="K1366" s="36">
        <v>10827</v>
      </c>
      <c r="L1366" s="36">
        <v>15452.16</v>
      </c>
      <c r="M1366" s="36">
        <v>7994.16</v>
      </c>
      <c r="N1366" s="36">
        <v>17857.8</v>
      </c>
      <c r="O1366" s="36">
        <v>5543.52</v>
      </c>
      <c r="P1366" s="36">
        <v>11080.2</v>
      </c>
    </row>
    <row r="1367" spans="1:16" x14ac:dyDescent="0.25">
      <c r="A1367" s="27">
        <v>2022</v>
      </c>
      <c r="B1367" s="27">
        <v>927217</v>
      </c>
      <c r="C1367" s="35" t="s">
        <v>21</v>
      </c>
      <c r="D1367" s="27" t="s">
        <v>2</v>
      </c>
      <c r="E1367" s="36">
        <v>0</v>
      </c>
      <c r="F1367" s="36">
        <v>0</v>
      </c>
      <c r="G1367" s="36">
        <v>0</v>
      </c>
      <c r="H1367" s="36">
        <v>0</v>
      </c>
      <c r="I1367" s="36">
        <v>0</v>
      </c>
      <c r="J1367" s="36">
        <v>0</v>
      </c>
      <c r="K1367" s="36">
        <v>0</v>
      </c>
      <c r="L1367" s="36">
        <v>0</v>
      </c>
      <c r="M1367" s="36">
        <v>0</v>
      </c>
      <c r="N1367" s="36">
        <v>0</v>
      </c>
      <c r="O1367" s="36">
        <v>182.946</v>
      </c>
      <c r="P1367" s="36">
        <v>0</v>
      </c>
    </row>
    <row r="1368" spans="1:16" x14ac:dyDescent="0.25">
      <c r="A1368" s="27">
        <v>2022</v>
      </c>
      <c r="B1368" s="27">
        <v>927217</v>
      </c>
      <c r="C1368" s="35" t="s">
        <v>21</v>
      </c>
      <c r="D1368" s="27" t="s">
        <v>4</v>
      </c>
      <c r="E1368" s="36">
        <v>0</v>
      </c>
      <c r="F1368" s="36">
        <v>0</v>
      </c>
      <c r="G1368" s="36">
        <v>0</v>
      </c>
      <c r="H1368" s="36">
        <v>0</v>
      </c>
      <c r="I1368" s="36">
        <v>0</v>
      </c>
      <c r="J1368" s="36">
        <v>0</v>
      </c>
      <c r="K1368" s="36">
        <v>0</v>
      </c>
      <c r="L1368" s="36">
        <v>0</v>
      </c>
      <c r="M1368" s="36">
        <v>0</v>
      </c>
      <c r="N1368" s="36">
        <v>0</v>
      </c>
      <c r="O1368" s="36">
        <v>124.946</v>
      </c>
      <c r="P1368" s="36">
        <v>0</v>
      </c>
    </row>
    <row r="1369" spans="1:16" x14ac:dyDescent="0.25">
      <c r="A1369" s="27">
        <v>2022</v>
      </c>
      <c r="B1369" s="27">
        <v>927217</v>
      </c>
      <c r="C1369" s="35" t="s">
        <v>21</v>
      </c>
      <c r="D1369" s="27" t="s">
        <v>1</v>
      </c>
      <c r="E1369" s="36">
        <v>0</v>
      </c>
      <c r="F1369" s="36">
        <v>0</v>
      </c>
      <c r="G1369" s="36">
        <v>0</v>
      </c>
      <c r="H1369" s="36">
        <v>0</v>
      </c>
      <c r="I1369" s="36">
        <v>0</v>
      </c>
      <c r="J1369" s="36">
        <v>0</v>
      </c>
      <c r="K1369" s="36">
        <v>0</v>
      </c>
      <c r="L1369" s="36">
        <v>0</v>
      </c>
      <c r="M1369" s="36">
        <v>0</v>
      </c>
      <c r="N1369" s="36">
        <v>0</v>
      </c>
      <c r="O1369" s="36">
        <v>539.94600000000003</v>
      </c>
      <c r="P1369" s="36">
        <v>0</v>
      </c>
    </row>
    <row r="1370" spans="1:16" x14ac:dyDescent="0.25">
      <c r="A1370" s="27">
        <v>2022</v>
      </c>
      <c r="B1370" s="27">
        <v>934743</v>
      </c>
      <c r="C1370" s="35" t="s">
        <v>18</v>
      </c>
      <c r="D1370" s="27" t="s">
        <v>4</v>
      </c>
      <c r="E1370" s="36">
        <v>416.976</v>
      </c>
      <c r="F1370" s="36">
        <v>230.18</v>
      </c>
      <c r="G1370" s="36">
        <v>37.768000000000001</v>
      </c>
      <c r="H1370" s="36">
        <v>-69.847999999999999</v>
      </c>
      <c r="I1370" s="36">
        <v>-46.347999999999999</v>
      </c>
      <c r="J1370" s="36">
        <v>86.552000000000007</v>
      </c>
      <c r="K1370" s="36">
        <v>94.703999999999994</v>
      </c>
      <c r="L1370" s="36">
        <v>0</v>
      </c>
      <c r="M1370" s="36">
        <v>-56.531999999999996</v>
      </c>
      <c r="N1370" s="36">
        <v>0</v>
      </c>
      <c r="O1370" s="36">
        <v>165.64</v>
      </c>
      <c r="P1370" s="36">
        <v>45.768000000000001</v>
      </c>
    </row>
    <row r="1371" spans="1:16" x14ac:dyDescent="0.25">
      <c r="A1371" s="27">
        <v>2022</v>
      </c>
      <c r="B1371" s="27">
        <v>934743</v>
      </c>
      <c r="C1371" s="35" t="s">
        <v>18</v>
      </c>
      <c r="D1371" s="27" t="s">
        <v>2</v>
      </c>
      <c r="E1371" s="36">
        <v>549.77599999999995</v>
      </c>
      <c r="F1371" s="36">
        <v>491.38</v>
      </c>
      <c r="G1371" s="36">
        <v>101.968</v>
      </c>
      <c r="H1371" s="36">
        <v>60.752000000000002</v>
      </c>
      <c r="I1371" s="36">
        <v>20.052</v>
      </c>
      <c r="J1371" s="36">
        <v>152.952</v>
      </c>
      <c r="K1371" s="36">
        <v>225.304</v>
      </c>
      <c r="L1371" s="36">
        <v>0</v>
      </c>
      <c r="M1371" s="36">
        <v>9.8680000000000003</v>
      </c>
      <c r="N1371" s="36">
        <v>0</v>
      </c>
      <c r="O1371" s="36">
        <v>229.84</v>
      </c>
      <c r="P1371" s="36">
        <v>109.968</v>
      </c>
    </row>
    <row r="1372" spans="1:16" x14ac:dyDescent="0.25">
      <c r="A1372" s="27">
        <v>2022</v>
      </c>
      <c r="B1372" s="27">
        <v>934743</v>
      </c>
      <c r="C1372" s="35" t="s">
        <v>18</v>
      </c>
      <c r="D1372" s="27" t="s">
        <v>1</v>
      </c>
      <c r="E1372" s="36">
        <v>2191.7759999999998</v>
      </c>
      <c r="F1372" s="36">
        <v>1454.08</v>
      </c>
      <c r="G1372" s="36">
        <v>223.96799999999999</v>
      </c>
      <c r="H1372" s="36">
        <v>156.75200000000001</v>
      </c>
      <c r="I1372" s="36">
        <v>44.752000000000002</v>
      </c>
      <c r="J1372" s="36">
        <v>367.952</v>
      </c>
      <c r="K1372" s="36">
        <v>543.904</v>
      </c>
      <c r="L1372" s="36">
        <v>0</v>
      </c>
      <c r="M1372" s="36">
        <v>33.567999999999998</v>
      </c>
      <c r="N1372" s="36">
        <v>0</v>
      </c>
      <c r="O1372" s="36">
        <v>1599.84</v>
      </c>
      <c r="P1372" s="36">
        <v>287.96800000000002</v>
      </c>
    </row>
    <row r="1373" spans="1:16" x14ac:dyDescent="0.25">
      <c r="A1373" s="27">
        <v>2022</v>
      </c>
      <c r="B1373" s="27">
        <v>937176</v>
      </c>
      <c r="C1373" s="35" t="s">
        <v>23</v>
      </c>
      <c r="D1373" s="27" t="s">
        <v>4</v>
      </c>
      <c r="E1373" s="36">
        <v>0</v>
      </c>
      <c r="F1373" s="36">
        <v>896.56799999999896</v>
      </c>
      <c r="G1373" s="36">
        <v>-28.274000000000001</v>
      </c>
      <c r="H1373" s="36">
        <v>242.91200000000001</v>
      </c>
      <c r="I1373" s="36">
        <v>41.904000000000003</v>
      </c>
      <c r="J1373" s="36">
        <v>0</v>
      </c>
      <c r="K1373" s="36">
        <v>0</v>
      </c>
      <c r="L1373" s="36">
        <v>0</v>
      </c>
      <c r="M1373" s="36">
        <v>0</v>
      </c>
      <c r="N1373" s="36">
        <v>0</v>
      </c>
      <c r="O1373" s="36">
        <v>0</v>
      </c>
      <c r="P1373" s="36">
        <v>0</v>
      </c>
    </row>
    <row r="1374" spans="1:16" x14ac:dyDescent="0.25">
      <c r="A1374" s="27">
        <v>2022</v>
      </c>
      <c r="B1374" s="27">
        <v>937176</v>
      </c>
      <c r="C1374" s="35" t="s">
        <v>23</v>
      </c>
      <c r="D1374" s="27" t="s">
        <v>2</v>
      </c>
      <c r="E1374" s="36">
        <v>0</v>
      </c>
      <c r="F1374" s="36">
        <v>944.69799999999896</v>
      </c>
      <c r="G1374" s="36">
        <v>9.2260000000000009</v>
      </c>
      <c r="H1374" s="36">
        <v>280.41199999999998</v>
      </c>
      <c r="I1374" s="36">
        <v>79.403999999999996</v>
      </c>
      <c r="J1374" s="36">
        <v>0</v>
      </c>
      <c r="K1374" s="36">
        <v>0</v>
      </c>
      <c r="L1374" s="36">
        <v>0</v>
      </c>
      <c r="M1374" s="36">
        <v>0</v>
      </c>
      <c r="N1374" s="36">
        <v>0</v>
      </c>
      <c r="O1374" s="36">
        <v>0</v>
      </c>
      <c r="P1374" s="36">
        <v>0</v>
      </c>
    </row>
    <row r="1375" spans="1:16" x14ac:dyDescent="0.25">
      <c r="A1375" s="27">
        <v>2022</v>
      </c>
      <c r="B1375" s="27">
        <v>937176</v>
      </c>
      <c r="C1375" s="35" t="s">
        <v>23</v>
      </c>
      <c r="D1375" s="27" t="s">
        <v>1</v>
      </c>
      <c r="E1375" s="36">
        <v>0</v>
      </c>
      <c r="F1375" s="36">
        <v>3160.4479999999999</v>
      </c>
      <c r="G1375" s="36">
        <v>21.576000000000001</v>
      </c>
      <c r="H1375" s="36">
        <v>695.91200000000003</v>
      </c>
      <c r="I1375" s="36">
        <v>199.904</v>
      </c>
      <c r="J1375" s="36">
        <v>0</v>
      </c>
      <c r="K1375" s="36">
        <v>0</v>
      </c>
      <c r="L1375" s="36">
        <v>0</v>
      </c>
      <c r="M1375" s="36">
        <v>0</v>
      </c>
      <c r="N1375" s="36">
        <v>0</v>
      </c>
      <c r="O1375" s="36">
        <v>0</v>
      </c>
      <c r="P1375" s="36">
        <v>0</v>
      </c>
    </row>
    <row r="1376" spans="1:16" x14ac:dyDescent="0.25">
      <c r="A1376" s="27">
        <v>2022</v>
      </c>
      <c r="B1376" s="27">
        <v>940550</v>
      </c>
      <c r="C1376" s="35" t="s">
        <v>23</v>
      </c>
      <c r="D1376" s="27" t="s">
        <v>4</v>
      </c>
      <c r="E1376" s="36">
        <v>774.13999999999896</v>
      </c>
      <c r="F1376" s="36">
        <v>-98.779999999999902</v>
      </c>
      <c r="G1376" s="36">
        <v>-93.92</v>
      </c>
      <c r="H1376" s="36">
        <v>-35.200000000000003</v>
      </c>
      <c r="I1376" s="36">
        <v>-194.44</v>
      </c>
      <c r="J1376" s="36">
        <v>-96.06</v>
      </c>
      <c r="K1376" s="36">
        <v>264.27999999999997</v>
      </c>
      <c r="L1376" s="36">
        <v>131.19999999999999</v>
      </c>
      <c r="M1376" s="36">
        <v>-35.000000000000099</v>
      </c>
      <c r="N1376" s="36">
        <v>211.98</v>
      </c>
      <c r="O1376" s="36">
        <v>218.52</v>
      </c>
      <c r="P1376" s="36">
        <v>434.52</v>
      </c>
    </row>
    <row r="1377" spans="1:16" x14ac:dyDescent="0.25">
      <c r="A1377" s="27">
        <v>2022</v>
      </c>
      <c r="B1377" s="27">
        <v>940550</v>
      </c>
      <c r="C1377" s="35" t="s">
        <v>23</v>
      </c>
      <c r="D1377" s="27" t="s">
        <v>2</v>
      </c>
      <c r="E1377" s="36">
        <v>1161.6400000000001</v>
      </c>
      <c r="F1377" s="36">
        <v>268.72000000000003</v>
      </c>
      <c r="G1377" s="36">
        <v>51.08</v>
      </c>
      <c r="H1377" s="36">
        <v>184.8</v>
      </c>
      <c r="I1377" s="36">
        <v>98.06</v>
      </c>
      <c r="J1377" s="36">
        <v>53.94</v>
      </c>
      <c r="K1377" s="36">
        <v>636.78</v>
      </c>
      <c r="L1377" s="36">
        <v>501.2</v>
      </c>
      <c r="M1377" s="36">
        <v>115</v>
      </c>
      <c r="N1377" s="36">
        <v>361.98</v>
      </c>
      <c r="O1377" s="36">
        <v>459.78</v>
      </c>
      <c r="P1377" s="36">
        <v>754.52</v>
      </c>
    </row>
    <row r="1378" spans="1:16" x14ac:dyDescent="0.25">
      <c r="A1378" s="27">
        <v>2022</v>
      </c>
      <c r="B1378" s="27">
        <v>940550</v>
      </c>
      <c r="C1378" s="35" t="s">
        <v>23</v>
      </c>
      <c r="D1378" s="27" t="s">
        <v>1</v>
      </c>
      <c r="E1378" s="36">
        <v>6969.84</v>
      </c>
      <c r="F1378" s="36">
        <v>1612.32</v>
      </c>
      <c r="G1378" s="36">
        <v>306.48</v>
      </c>
      <c r="H1378" s="36">
        <v>1108.8</v>
      </c>
      <c r="I1378" s="36">
        <v>588.36</v>
      </c>
      <c r="J1378" s="36">
        <v>323.64</v>
      </c>
      <c r="K1378" s="36">
        <v>3820.68</v>
      </c>
      <c r="L1378" s="36">
        <v>3007.2</v>
      </c>
      <c r="M1378" s="36">
        <v>690</v>
      </c>
      <c r="N1378" s="36">
        <v>2171.88</v>
      </c>
      <c r="O1378" s="36">
        <v>2758.68</v>
      </c>
      <c r="P1378" s="36">
        <v>4527.12</v>
      </c>
    </row>
    <row r="1379" spans="1:16" x14ac:dyDescent="0.25">
      <c r="A1379" s="27">
        <v>2022</v>
      </c>
      <c r="B1379" s="27">
        <v>944227</v>
      </c>
      <c r="C1379" s="35" t="s">
        <v>22</v>
      </c>
      <c r="D1379" s="27" t="s">
        <v>4</v>
      </c>
      <c r="E1379" s="36">
        <v>-26.28</v>
      </c>
      <c r="F1379" s="36">
        <v>-174.79599999999999</v>
      </c>
      <c r="G1379" s="36">
        <v>-32.78</v>
      </c>
      <c r="H1379" s="36">
        <v>-62.048000000000002</v>
      </c>
      <c r="I1379" s="36">
        <v>-18.664000000000001</v>
      </c>
      <c r="J1379" s="36">
        <v>470.44400000000002</v>
      </c>
      <c r="K1379" s="36">
        <v>-82.596000000000004</v>
      </c>
      <c r="L1379" s="36">
        <v>799.37599999999998</v>
      </c>
      <c r="M1379" s="36">
        <v>54.872</v>
      </c>
      <c r="N1379" s="36">
        <v>865.22400000000005</v>
      </c>
      <c r="O1379" s="36">
        <v>-64.924000000000007</v>
      </c>
      <c r="P1379" s="36">
        <v>-85.248000000000005</v>
      </c>
    </row>
    <row r="1380" spans="1:16" x14ac:dyDescent="0.25">
      <c r="A1380" s="27">
        <v>2022</v>
      </c>
      <c r="B1380" s="27">
        <v>944227</v>
      </c>
      <c r="C1380" s="35" t="s">
        <v>22</v>
      </c>
      <c r="D1380" s="27" t="s">
        <v>2</v>
      </c>
      <c r="E1380" s="36">
        <v>166.32</v>
      </c>
      <c r="F1380" s="36">
        <v>82.004000000000005</v>
      </c>
      <c r="G1380" s="36">
        <v>159.82</v>
      </c>
      <c r="H1380" s="36">
        <v>66.352000000000004</v>
      </c>
      <c r="I1380" s="36">
        <v>109.736</v>
      </c>
      <c r="J1380" s="36">
        <v>791.44399999999996</v>
      </c>
      <c r="K1380" s="36">
        <v>174.20400000000001</v>
      </c>
      <c r="L1380" s="36">
        <v>1075.9760000000001</v>
      </c>
      <c r="M1380" s="36">
        <v>375.87200000000001</v>
      </c>
      <c r="N1380" s="36">
        <v>1077.624</v>
      </c>
      <c r="O1380" s="36">
        <v>127.676</v>
      </c>
      <c r="P1380" s="36">
        <v>107.352</v>
      </c>
    </row>
    <row r="1381" spans="1:16" x14ac:dyDescent="0.25">
      <c r="A1381" s="27">
        <v>2022</v>
      </c>
      <c r="B1381" s="27">
        <v>944227</v>
      </c>
      <c r="C1381" s="35" t="s">
        <v>22</v>
      </c>
      <c r="D1381" s="27" t="s">
        <v>1</v>
      </c>
      <c r="E1381" s="36">
        <v>412.72</v>
      </c>
      <c r="F1381" s="36">
        <v>228.70400000000001</v>
      </c>
      <c r="G1381" s="36">
        <v>625.52</v>
      </c>
      <c r="H1381" s="36">
        <v>179.15199999999999</v>
      </c>
      <c r="I1381" s="36">
        <v>259.13600000000002</v>
      </c>
      <c r="J1381" s="36">
        <v>2030.144</v>
      </c>
      <c r="K1381" s="36">
        <v>449.50400000000002</v>
      </c>
      <c r="L1381" s="36">
        <v>2943.3760000000002</v>
      </c>
      <c r="M1381" s="36">
        <v>1007.872</v>
      </c>
      <c r="N1381" s="36">
        <v>2679.424</v>
      </c>
      <c r="O1381" s="36">
        <v>337.37599999999998</v>
      </c>
      <c r="P1381" s="36">
        <v>246.352</v>
      </c>
    </row>
    <row r="1382" spans="1:16" x14ac:dyDescent="0.25">
      <c r="A1382" s="27">
        <v>2022</v>
      </c>
      <c r="B1382" s="27">
        <v>946372</v>
      </c>
      <c r="C1382" s="35" t="s">
        <v>22</v>
      </c>
      <c r="D1382" s="27" t="s">
        <v>4</v>
      </c>
      <c r="E1382" s="36">
        <v>-171.02</v>
      </c>
      <c r="F1382" s="36">
        <v>-56.8200000000001</v>
      </c>
      <c r="G1382" s="36">
        <v>-110.22</v>
      </c>
      <c r="H1382" s="36">
        <v>-100.28</v>
      </c>
      <c r="I1382" s="36">
        <v>-57.4</v>
      </c>
      <c r="J1382" s="36">
        <v>93.399999999999906</v>
      </c>
      <c r="K1382" s="36">
        <v>39.799999999999997</v>
      </c>
      <c r="L1382" s="36">
        <v>-61.12</v>
      </c>
      <c r="M1382" s="36">
        <v>0</v>
      </c>
      <c r="N1382" s="36">
        <v>-84</v>
      </c>
      <c r="O1382" s="36">
        <v>-80.400000000000006</v>
      </c>
      <c r="P1382" s="36">
        <v>0</v>
      </c>
    </row>
    <row r="1383" spans="1:16" x14ac:dyDescent="0.25">
      <c r="A1383" s="27">
        <v>2022</v>
      </c>
      <c r="B1383" s="27">
        <v>946372</v>
      </c>
      <c r="C1383" s="35" t="s">
        <v>22</v>
      </c>
      <c r="D1383" s="27" t="s">
        <v>2</v>
      </c>
      <c r="E1383" s="36">
        <v>156.58000000000001</v>
      </c>
      <c r="F1383" s="36">
        <v>142.38</v>
      </c>
      <c r="G1383" s="36">
        <v>18.18</v>
      </c>
      <c r="H1383" s="36">
        <v>28.12</v>
      </c>
      <c r="I1383" s="36">
        <v>73.2</v>
      </c>
      <c r="J1383" s="36">
        <v>226.2</v>
      </c>
      <c r="K1383" s="36">
        <v>168.2</v>
      </c>
      <c r="L1383" s="36">
        <v>3.08</v>
      </c>
      <c r="M1383" s="36">
        <v>0</v>
      </c>
      <c r="N1383" s="36">
        <v>46.6</v>
      </c>
      <c r="O1383" s="36">
        <v>116.6</v>
      </c>
      <c r="P1383" s="36">
        <v>0</v>
      </c>
    </row>
    <row r="1384" spans="1:16" x14ac:dyDescent="0.25">
      <c r="A1384" s="27">
        <v>2022</v>
      </c>
      <c r="B1384" s="27">
        <v>946372</v>
      </c>
      <c r="C1384" s="35" t="s">
        <v>22</v>
      </c>
      <c r="D1384" s="27" t="s">
        <v>1</v>
      </c>
      <c r="E1384" s="36">
        <v>939.48</v>
      </c>
      <c r="F1384" s="36">
        <v>854.28</v>
      </c>
      <c r="G1384" s="36">
        <v>109.08</v>
      </c>
      <c r="H1384" s="36">
        <v>168.72</v>
      </c>
      <c r="I1384" s="36">
        <v>439.2</v>
      </c>
      <c r="J1384" s="36">
        <v>1357.2</v>
      </c>
      <c r="K1384" s="36">
        <v>1009.2</v>
      </c>
      <c r="L1384" s="36">
        <v>18.48</v>
      </c>
      <c r="M1384" s="36">
        <v>0</v>
      </c>
      <c r="N1384" s="36">
        <v>279.60000000000002</v>
      </c>
      <c r="O1384" s="36">
        <v>699.6</v>
      </c>
      <c r="P1384" s="36">
        <v>0</v>
      </c>
    </row>
    <row r="1385" spans="1:16" x14ac:dyDescent="0.25">
      <c r="A1385" s="27">
        <v>2022</v>
      </c>
      <c r="B1385" s="27">
        <v>947664</v>
      </c>
      <c r="C1385" s="35" t="s">
        <v>19</v>
      </c>
      <c r="D1385" s="27" t="s">
        <v>4</v>
      </c>
      <c r="E1385" s="36">
        <v>1075.6264000000001</v>
      </c>
      <c r="F1385" s="36">
        <v>1521.296</v>
      </c>
      <c r="G1385" s="36">
        <v>3364.6543999999999</v>
      </c>
      <c r="H1385" s="36">
        <v>1127.2616</v>
      </c>
      <c r="I1385" s="36">
        <v>1949.9631999999999</v>
      </c>
      <c r="J1385" s="36">
        <v>854.24559999999894</v>
      </c>
      <c r="K1385" s="36">
        <v>562.92799999999897</v>
      </c>
      <c r="L1385" s="36">
        <v>567.3184</v>
      </c>
      <c r="M1385" s="36">
        <v>719.54559999999901</v>
      </c>
      <c r="N1385" s="36">
        <v>1593.4695999999999</v>
      </c>
      <c r="O1385" s="36">
        <v>2650.0672</v>
      </c>
      <c r="P1385" s="36">
        <v>1251.3896</v>
      </c>
    </row>
    <row r="1386" spans="1:16" x14ac:dyDescent="0.25">
      <c r="A1386" s="27">
        <v>2022</v>
      </c>
      <c r="B1386" s="27">
        <v>947664</v>
      </c>
      <c r="C1386" s="35" t="s">
        <v>19</v>
      </c>
      <c r="D1386" s="27" t="s">
        <v>2</v>
      </c>
      <c r="E1386" s="36">
        <v>1810.2264</v>
      </c>
      <c r="F1386" s="36">
        <v>2227.2959999999998</v>
      </c>
      <c r="G1386" s="36">
        <v>3955.8544000000002</v>
      </c>
      <c r="H1386" s="36">
        <v>1764.8616</v>
      </c>
      <c r="I1386" s="36">
        <v>2448.5632000000001</v>
      </c>
      <c r="J1386" s="36">
        <v>1580.0455999999999</v>
      </c>
      <c r="K1386" s="36">
        <v>1139.828</v>
      </c>
      <c r="L1386" s="36">
        <v>1070.3184000000001</v>
      </c>
      <c r="M1386" s="36">
        <v>940.14559999999904</v>
      </c>
      <c r="N1386" s="36">
        <v>2378.8696</v>
      </c>
      <c r="O1386" s="36">
        <v>3064.8672000000001</v>
      </c>
      <c r="P1386" s="36">
        <v>1977.1895999999999</v>
      </c>
    </row>
    <row r="1387" spans="1:16" x14ac:dyDescent="0.25">
      <c r="A1387" s="27">
        <v>2022</v>
      </c>
      <c r="B1387" s="27">
        <v>947664</v>
      </c>
      <c r="C1387" s="35" t="s">
        <v>19</v>
      </c>
      <c r="D1387" s="27" t="s">
        <v>1</v>
      </c>
      <c r="E1387" s="36">
        <v>7186.2263999999996</v>
      </c>
      <c r="F1387" s="36">
        <v>10187.896000000001</v>
      </c>
      <c r="G1387" s="36">
        <v>16012.3544</v>
      </c>
      <c r="H1387" s="36">
        <v>5702.5616</v>
      </c>
      <c r="I1387" s="36">
        <v>8615.7631999999994</v>
      </c>
      <c r="J1387" s="36">
        <v>7240.2456000000002</v>
      </c>
      <c r="K1387" s="36">
        <v>5414.2280000000001</v>
      </c>
      <c r="L1387" s="36">
        <v>4875.5183999999999</v>
      </c>
      <c r="M1387" s="36">
        <v>3071.8456000000001</v>
      </c>
      <c r="N1387" s="36">
        <v>9636.7695999999996</v>
      </c>
      <c r="O1387" s="36">
        <v>9953.8672000000006</v>
      </c>
      <c r="P1387" s="36">
        <v>8087.3896000000004</v>
      </c>
    </row>
    <row r="1388" spans="1:16" x14ac:dyDescent="0.25">
      <c r="A1388" s="27">
        <v>2022</v>
      </c>
      <c r="B1388" s="27">
        <v>948416</v>
      </c>
      <c r="C1388" s="35" t="s">
        <v>18</v>
      </c>
      <c r="D1388" s="27" t="s">
        <v>2</v>
      </c>
      <c r="E1388" s="36">
        <v>0</v>
      </c>
      <c r="F1388" s="36">
        <v>0</v>
      </c>
      <c r="G1388" s="36">
        <v>0</v>
      </c>
      <c r="H1388" s="36">
        <v>0</v>
      </c>
      <c r="I1388" s="36">
        <v>0</v>
      </c>
      <c r="J1388" s="36">
        <v>0</v>
      </c>
      <c r="K1388" s="36">
        <v>695.15200000000004</v>
      </c>
      <c r="L1388" s="36">
        <v>593.80799999999999</v>
      </c>
      <c r="M1388" s="36">
        <v>543.55999999999995</v>
      </c>
      <c r="N1388" s="36">
        <v>540.79200000000003</v>
      </c>
      <c r="O1388" s="36">
        <v>114.636</v>
      </c>
      <c r="P1388" s="36">
        <v>980.22799999999995</v>
      </c>
    </row>
    <row r="1389" spans="1:16" x14ac:dyDescent="0.25">
      <c r="A1389" s="27">
        <v>2022</v>
      </c>
      <c r="B1389" s="27">
        <v>948416</v>
      </c>
      <c r="C1389" s="35" t="s">
        <v>18</v>
      </c>
      <c r="D1389" s="27" t="s">
        <v>4</v>
      </c>
      <c r="E1389" s="36">
        <v>0</v>
      </c>
      <c r="F1389" s="36">
        <v>0</v>
      </c>
      <c r="G1389" s="36">
        <v>0</v>
      </c>
      <c r="H1389" s="36">
        <v>0</v>
      </c>
      <c r="I1389" s="36">
        <v>0</v>
      </c>
      <c r="J1389" s="36">
        <v>0</v>
      </c>
      <c r="K1389" s="36">
        <v>298.952</v>
      </c>
      <c r="L1389" s="36">
        <v>330.40800000000002</v>
      </c>
      <c r="M1389" s="36">
        <v>213.76</v>
      </c>
      <c r="N1389" s="36">
        <v>348.19200000000001</v>
      </c>
      <c r="O1389" s="36">
        <v>-15.964</v>
      </c>
      <c r="P1389" s="36">
        <v>586.22799999999995</v>
      </c>
    </row>
    <row r="1390" spans="1:16" x14ac:dyDescent="0.25">
      <c r="A1390" s="27">
        <v>2022</v>
      </c>
      <c r="B1390" s="27">
        <v>948416</v>
      </c>
      <c r="C1390" s="35" t="s">
        <v>18</v>
      </c>
      <c r="D1390" s="27" t="s">
        <v>1</v>
      </c>
      <c r="E1390" s="36">
        <v>0</v>
      </c>
      <c r="F1390" s="36">
        <v>0</v>
      </c>
      <c r="G1390" s="36">
        <v>0</v>
      </c>
      <c r="H1390" s="36">
        <v>0</v>
      </c>
      <c r="I1390" s="36">
        <v>0</v>
      </c>
      <c r="J1390" s="36">
        <v>0</v>
      </c>
      <c r="K1390" s="36">
        <v>1925.952</v>
      </c>
      <c r="L1390" s="36">
        <v>1567.808</v>
      </c>
      <c r="M1390" s="36">
        <v>1478.16</v>
      </c>
      <c r="N1390" s="36">
        <v>2495.7919999999999</v>
      </c>
      <c r="O1390" s="36">
        <v>254.33600000000001</v>
      </c>
      <c r="P1390" s="36">
        <v>2514.5279999999998</v>
      </c>
    </row>
    <row r="1391" spans="1:16" x14ac:dyDescent="0.25">
      <c r="A1391" s="27">
        <v>2022</v>
      </c>
      <c r="B1391" s="27">
        <v>952514</v>
      </c>
      <c r="C1391" s="35" t="s">
        <v>20</v>
      </c>
      <c r="D1391" s="27" t="s">
        <v>4</v>
      </c>
      <c r="E1391" s="36">
        <v>562.14400000000001</v>
      </c>
      <c r="F1391" s="36">
        <v>447.23599999999999</v>
      </c>
      <c r="G1391" s="36">
        <v>28.152000000000001</v>
      </c>
      <c r="H1391" s="36">
        <v>251.716000000001</v>
      </c>
      <c r="I1391" s="36">
        <v>-73.847999999999999</v>
      </c>
      <c r="J1391" s="36">
        <v>67.135999999999996</v>
      </c>
      <c r="K1391" s="36">
        <v>-9.0120000000000005</v>
      </c>
      <c r="L1391" s="36">
        <v>13.42</v>
      </c>
      <c r="M1391" s="36">
        <v>0</v>
      </c>
      <c r="N1391" s="36">
        <v>504.31200000000001</v>
      </c>
      <c r="O1391" s="36">
        <v>-108.108</v>
      </c>
      <c r="P1391" s="36">
        <v>451.024</v>
      </c>
    </row>
    <row r="1392" spans="1:16" x14ac:dyDescent="0.25">
      <c r="A1392" s="27">
        <v>2022</v>
      </c>
      <c r="B1392" s="27">
        <v>952514</v>
      </c>
      <c r="C1392" s="35" t="s">
        <v>20</v>
      </c>
      <c r="D1392" s="27" t="s">
        <v>2</v>
      </c>
      <c r="E1392" s="36">
        <v>835.74400000000003</v>
      </c>
      <c r="F1392" s="36">
        <v>674.03599999999994</v>
      </c>
      <c r="G1392" s="36">
        <v>164.952</v>
      </c>
      <c r="H1392" s="36">
        <v>525.31600000000003</v>
      </c>
      <c r="I1392" s="36">
        <v>62.951999999999998</v>
      </c>
      <c r="J1392" s="36">
        <v>203.93600000000001</v>
      </c>
      <c r="K1392" s="36">
        <v>264.58800000000002</v>
      </c>
      <c r="L1392" s="36">
        <v>218.62</v>
      </c>
      <c r="M1392" s="36">
        <v>0</v>
      </c>
      <c r="N1392" s="36">
        <v>914.71199999999999</v>
      </c>
      <c r="O1392" s="36">
        <v>165.49199999999999</v>
      </c>
      <c r="P1392" s="36">
        <v>587.82399999999996</v>
      </c>
    </row>
    <row r="1393" spans="1:16" x14ac:dyDescent="0.25">
      <c r="A1393" s="27">
        <v>2022</v>
      </c>
      <c r="B1393" s="27">
        <v>952514</v>
      </c>
      <c r="C1393" s="35" t="s">
        <v>20</v>
      </c>
      <c r="D1393" s="27" t="s">
        <v>1</v>
      </c>
      <c r="E1393" s="36">
        <v>1951.7439999999999</v>
      </c>
      <c r="F1393" s="36">
        <v>1693.9359999999999</v>
      </c>
      <c r="G1393" s="36">
        <v>431.952</v>
      </c>
      <c r="H1393" s="36">
        <v>2639.616</v>
      </c>
      <c r="I1393" s="36">
        <v>143.952</v>
      </c>
      <c r="J1393" s="36">
        <v>479.93599999999998</v>
      </c>
      <c r="K1393" s="36">
        <v>876.68799999999999</v>
      </c>
      <c r="L1393" s="36">
        <v>556.72</v>
      </c>
      <c r="M1393" s="36">
        <v>0</v>
      </c>
      <c r="N1393" s="36">
        <v>2447.712</v>
      </c>
      <c r="O1393" s="36">
        <v>414.19200000000001</v>
      </c>
      <c r="P1393" s="36">
        <v>1647.8240000000001</v>
      </c>
    </row>
    <row r="1394" spans="1:16" x14ac:dyDescent="0.25">
      <c r="A1394" s="27">
        <v>2022</v>
      </c>
      <c r="B1394" s="27">
        <v>957289</v>
      </c>
      <c r="C1394" s="35" t="s">
        <v>19</v>
      </c>
      <c r="D1394" s="27" t="s">
        <v>4</v>
      </c>
      <c r="E1394" s="36">
        <v>-268.12360000000001</v>
      </c>
      <c r="F1394" s="36">
        <v>-298.69839999999999</v>
      </c>
      <c r="G1394" s="36">
        <v>-319.65320000000003</v>
      </c>
      <c r="H1394" s="36">
        <v>210.4752</v>
      </c>
      <c r="I1394" s="36">
        <v>301.71919999999898</v>
      </c>
      <c r="J1394" s="36">
        <v>-394.76799999999997</v>
      </c>
      <c r="K1394" s="36">
        <v>448.5752</v>
      </c>
      <c r="L1394" s="36">
        <v>-133.7192</v>
      </c>
      <c r="M1394" s="36">
        <v>161.518</v>
      </c>
      <c r="N1394" s="36">
        <v>-232.99680000000001</v>
      </c>
      <c r="O1394" s="36">
        <v>24.207199999999801</v>
      </c>
      <c r="P1394" s="36">
        <v>-261.89839999999998</v>
      </c>
    </row>
    <row r="1395" spans="1:16" x14ac:dyDescent="0.25">
      <c r="A1395" s="27">
        <v>2022</v>
      </c>
      <c r="B1395" s="27">
        <v>957289</v>
      </c>
      <c r="C1395" s="35" t="s">
        <v>19</v>
      </c>
      <c r="D1395" s="27" t="s">
        <v>2</v>
      </c>
      <c r="E1395" s="36">
        <v>195.2764</v>
      </c>
      <c r="F1395" s="36">
        <v>230.9016</v>
      </c>
      <c r="G1395" s="36">
        <v>276.14679999999998</v>
      </c>
      <c r="H1395" s="36">
        <v>759.87519999999995</v>
      </c>
      <c r="I1395" s="36">
        <v>831.319199999999</v>
      </c>
      <c r="J1395" s="36">
        <v>267.23200000000003</v>
      </c>
      <c r="K1395" s="36">
        <v>978.17520000000002</v>
      </c>
      <c r="L1395" s="36">
        <v>131.08080000000001</v>
      </c>
      <c r="M1395" s="36">
        <v>558.71799999999996</v>
      </c>
      <c r="N1395" s="36">
        <v>230.4032</v>
      </c>
      <c r="O1395" s="36">
        <v>553.80719999999997</v>
      </c>
      <c r="P1395" s="36">
        <v>267.70159999999998</v>
      </c>
    </row>
    <row r="1396" spans="1:16" x14ac:dyDescent="0.25">
      <c r="A1396" s="27">
        <v>2022</v>
      </c>
      <c r="B1396" s="27">
        <v>957289</v>
      </c>
      <c r="C1396" s="35" t="s">
        <v>19</v>
      </c>
      <c r="D1396" s="27" t="s">
        <v>1</v>
      </c>
      <c r="E1396" s="36">
        <v>770.97640000000001</v>
      </c>
      <c r="F1396" s="36">
        <v>642.20159999999998</v>
      </c>
      <c r="G1396" s="36">
        <v>859.74680000000001</v>
      </c>
      <c r="H1396" s="36">
        <v>2259.5752000000002</v>
      </c>
      <c r="I1396" s="36">
        <v>6511.3191999999999</v>
      </c>
      <c r="J1396" s="36">
        <v>756.13199999999995</v>
      </c>
      <c r="K1396" s="36">
        <v>2829.3751999999999</v>
      </c>
      <c r="L1396" s="36">
        <v>352.18079999999998</v>
      </c>
      <c r="M1396" s="36">
        <v>1846.818</v>
      </c>
      <c r="N1396" s="36">
        <v>692.40319999999997</v>
      </c>
      <c r="O1396" s="36">
        <v>2408.9072000000001</v>
      </c>
      <c r="P1396" s="36">
        <v>886.40160000000003</v>
      </c>
    </row>
    <row r="1397" spans="1:16" x14ac:dyDescent="0.25">
      <c r="A1397" s="27">
        <v>2022</v>
      </c>
      <c r="B1397" s="27">
        <v>960888</v>
      </c>
      <c r="C1397" s="35" t="s">
        <v>20</v>
      </c>
      <c r="D1397" s="27" t="s">
        <v>2</v>
      </c>
      <c r="E1397" s="36">
        <v>0</v>
      </c>
      <c r="F1397" s="36">
        <v>0</v>
      </c>
      <c r="G1397" s="36">
        <v>0</v>
      </c>
      <c r="H1397" s="36">
        <v>822.79200000000003</v>
      </c>
      <c r="I1397" s="36">
        <v>0</v>
      </c>
      <c r="J1397" s="36">
        <v>147.93600000000001</v>
      </c>
      <c r="K1397" s="36">
        <v>50.984000000000002</v>
      </c>
      <c r="L1397" s="36">
        <v>5.984</v>
      </c>
      <c r="M1397" s="36">
        <v>93.936000000000007</v>
      </c>
      <c r="N1397" s="36">
        <v>87.968000000000004</v>
      </c>
      <c r="O1397" s="36">
        <v>217.304</v>
      </c>
      <c r="P1397" s="36">
        <v>0</v>
      </c>
    </row>
    <row r="1398" spans="1:16" x14ac:dyDescent="0.25">
      <c r="A1398" s="27">
        <v>2022</v>
      </c>
      <c r="B1398" s="27">
        <v>960888</v>
      </c>
      <c r="C1398" s="35" t="s">
        <v>20</v>
      </c>
      <c r="D1398" s="27" t="s">
        <v>4</v>
      </c>
      <c r="E1398" s="36">
        <v>0</v>
      </c>
      <c r="F1398" s="36">
        <v>0</v>
      </c>
      <c r="G1398" s="36">
        <v>0</v>
      </c>
      <c r="H1398" s="36">
        <v>683.59199999999998</v>
      </c>
      <c r="I1398" s="36">
        <v>0</v>
      </c>
      <c r="J1398" s="36">
        <v>77.135999999999996</v>
      </c>
      <c r="K1398" s="36">
        <v>-17.416</v>
      </c>
      <c r="L1398" s="36">
        <v>-62.415999999999997</v>
      </c>
      <c r="M1398" s="36">
        <v>23.135999999999999</v>
      </c>
      <c r="N1398" s="36">
        <v>19.568000000000001</v>
      </c>
      <c r="O1398" s="36">
        <v>75.703999999999994</v>
      </c>
      <c r="P1398" s="36">
        <v>0</v>
      </c>
    </row>
    <row r="1399" spans="1:16" x14ac:dyDescent="0.25">
      <c r="A1399" s="27">
        <v>2022</v>
      </c>
      <c r="B1399" s="27">
        <v>960888</v>
      </c>
      <c r="C1399" s="35" t="s">
        <v>20</v>
      </c>
      <c r="D1399" s="27" t="s">
        <v>1</v>
      </c>
      <c r="E1399" s="36">
        <v>0</v>
      </c>
      <c r="F1399" s="36">
        <v>0</v>
      </c>
      <c r="G1399" s="36">
        <v>0</v>
      </c>
      <c r="H1399" s="36">
        <v>2111.7919999999999</v>
      </c>
      <c r="I1399" s="36">
        <v>0</v>
      </c>
      <c r="J1399" s="36">
        <v>575.93600000000004</v>
      </c>
      <c r="K1399" s="36">
        <v>111.98399999999999</v>
      </c>
      <c r="L1399" s="36">
        <v>15.984</v>
      </c>
      <c r="M1399" s="36">
        <v>351.93599999999998</v>
      </c>
      <c r="N1399" s="36">
        <v>287.96800000000002</v>
      </c>
      <c r="O1399" s="36">
        <v>540.70399999999995</v>
      </c>
      <c r="P1399" s="36">
        <v>0</v>
      </c>
    </row>
    <row r="1400" spans="1:16" x14ac:dyDescent="0.25">
      <c r="A1400" s="27">
        <v>2022</v>
      </c>
      <c r="B1400" s="27">
        <v>961606</v>
      </c>
      <c r="C1400" s="35" t="s">
        <v>22</v>
      </c>
      <c r="D1400" s="27" t="s">
        <v>2</v>
      </c>
      <c r="E1400" s="36">
        <v>0</v>
      </c>
      <c r="F1400" s="36">
        <v>0</v>
      </c>
      <c r="G1400" s="36">
        <v>0</v>
      </c>
      <c r="H1400" s="36">
        <v>0</v>
      </c>
      <c r="I1400" s="36">
        <v>0</v>
      </c>
      <c r="J1400" s="36">
        <v>0</v>
      </c>
      <c r="K1400" s="36">
        <v>3416.0439999999999</v>
      </c>
      <c r="L1400" s="36">
        <v>4236.5475999999999</v>
      </c>
      <c r="M1400" s="36">
        <v>2992.9760000000001</v>
      </c>
      <c r="N1400" s="36">
        <v>8459.1319999999996</v>
      </c>
      <c r="O1400" s="36">
        <v>4370.4004000000004</v>
      </c>
      <c r="P1400" s="36">
        <v>1792.5355999999999</v>
      </c>
    </row>
    <row r="1401" spans="1:16" x14ac:dyDescent="0.25">
      <c r="A1401" s="27">
        <v>2022</v>
      </c>
      <c r="B1401" s="27">
        <v>961606</v>
      </c>
      <c r="C1401" s="35" t="s">
        <v>22</v>
      </c>
      <c r="D1401" s="27" t="s">
        <v>4</v>
      </c>
      <c r="E1401" s="36">
        <v>0</v>
      </c>
      <c r="F1401" s="36">
        <v>0</v>
      </c>
      <c r="G1401" s="36">
        <v>0</v>
      </c>
      <c r="H1401" s="36">
        <v>0</v>
      </c>
      <c r="I1401" s="36">
        <v>0</v>
      </c>
      <c r="J1401" s="36">
        <v>0</v>
      </c>
      <c r="K1401" s="36">
        <v>2985.7440000000001</v>
      </c>
      <c r="L1401" s="36">
        <v>3813.9476</v>
      </c>
      <c r="M1401" s="36">
        <v>2503.9760000000001</v>
      </c>
      <c r="N1401" s="36">
        <v>7631.5320000000002</v>
      </c>
      <c r="O1401" s="36">
        <v>3810.6003999999998</v>
      </c>
      <c r="P1401" s="36">
        <v>1294.7356</v>
      </c>
    </row>
    <row r="1402" spans="1:16" x14ac:dyDescent="0.25">
      <c r="A1402" s="27">
        <v>2022</v>
      </c>
      <c r="B1402" s="27">
        <v>961606</v>
      </c>
      <c r="C1402" s="35" t="s">
        <v>22</v>
      </c>
      <c r="D1402" s="27" t="s">
        <v>1</v>
      </c>
      <c r="E1402" s="36">
        <v>0</v>
      </c>
      <c r="F1402" s="36">
        <v>0</v>
      </c>
      <c r="G1402" s="36">
        <v>0</v>
      </c>
      <c r="H1402" s="36">
        <v>0</v>
      </c>
      <c r="I1402" s="36">
        <v>0</v>
      </c>
      <c r="J1402" s="36">
        <v>0</v>
      </c>
      <c r="K1402" s="36">
        <v>10201.343999999999</v>
      </c>
      <c r="L1402" s="36">
        <v>12891.347599999999</v>
      </c>
      <c r="M1402" s="36">
        <v>9447.8760000000002</v>
      </c>
      <c r="N1402" s="36">
        <v>25586.831999999999</v>
      </c>
      <c r="O1402" s="36">
        <v>13752.500400000001</v>
      </c>
      <c r="P1402" s="36">
        <v>5677.2356</v>
      </c>
    </row>
    <row r="1403" spans="1:16" x14ac:dyDescent="0.25">
      <c r="A1403" s="27">
        <v>2022</v>
      </c>
      <c r="B1403" s="27">
        <v>962009</v>
      </c>
      <c r="C1403" s="35" t="s">
        <v>22</v>
      </c>
      <c r="D1403" s="27" t="s">
        <v>4</v>
      </c>
      <c r="E1403" s="36">
        <v>-82.66</v>
      </c>
      <c r="F1403" s="36">
        <v>-71.840000000000103</v>
      </c>
      <c r="G1403" s="36">
        <v>-154.38</v>
      </c>
      <c r="H1403" s="36">
        <v>0</v>
      </c>
      <c r="I1403" s="36">
        <v>-65.239999999999995</v>
      </c>
      <c r="J1403" s="36">
        <v>-60.64</v>
      </c>
      <c r="K1403" s="36">
        <v>-104.8</v>
      </c>
      <c r="L1403" s="36">
        <v>102.6</v>
      </c>
      <c r="M1403" s="36">
        <v>-65.8</v>
      </c>
      <c r="N1403" s="36">
        <v>-28.6</v>
      </c>
      <c r="O1403" s="36">
        <v>312.39999999999998</v>
      </c>
      <c r="P1403" s="36">
        <v>-60.86</v>
      </c>
    </row>
    <row r="1404" spans="1:16" x14ac:dyDescent="0.25">
      <c r="A1404" s="27">
        <v>2022</v>
      </c>
      <c r="B1404" s="27">
        <v>962009</v>
      </c>
      <c r="C1404" s="35" t="s">
        <v>22</v>
      </c>
      <c r="D1404" s="27" t="s">
        <v>2</v>
      </c>
      <c r="E1404" s="36">
        <v>50.14</v>
      </c>
      <c r="F1404" s="36">
        <v>191.56</v>
      </c>
      <c r="G1404" s="36">
        <v>40.42</v>
      </c>
      <c r="H1404" s="36">
        <v>0</v>
      </c>
      <c r="I1404" s="36">
        <v>65.36</v>
      </c>
      <c r="J1404" s="36">
        <v>3.56</v>
      </c>
      <c r="K1404" s="36">
        <v>87.8</v>
      </c>
      <c r="L1404" s="36">
        <v>235.4</v>
      </c>
      <c r="M1404" s="36">
        <v>64.8</v>
      </c>
      <c r="N1404" s="36">
        <v>35.6</v>
      </c>
      <c r="O1404" s="36">
        <v>575.79999999999905</v>
      </c>
      <c r="P1404" s="36">
        <v>5.54</v>
      </c>
    </row>
    <row r="1405" spans="1:16" x14ac:dyDescent="0.25">
      <c r="A1405" s="27">
        <v>2022</v>
      </c>
      <c r="B1405" s="27">
        <v>962009</v>
      </c>
      <c r="C1405" s="35" t="s">
        <v>22</v>
      </c>
      <c r="D1405" s="27" t="s">
        <v>1</v>
      </c>
      <c r="E1405" s="36">
        <v>300.83999999999997</v>
      </c>
      <c r="F1405" s="36">
        <v>1149.3599999999999</v>
      </c>
      <c r="G1405" s="36">
        <v>242.52</v>
      </c>
      <c r="H1405" s="36">
        <v>0</v>
      </c>
      <c r="I1405" s="36">
        <v>392.16</v>
      </c>
      <c r="J1405" s="36">
        <v>21.36</v>
      </c>
      <c r="K1405" s="36">
        <v>526.79999999999995</v>
      </c>
      <c r="L1405" s="36">
        <v>1412.4</v>
      </c>
      <c r="M1405" s="36">
        <v>388.8</v>
      </c>
      <c r="N1405" s="36">
        <v>213.6</v>
      </c>
      <c r="O1405" s="36">
        <v>3454.8</v>
      </c>
      <c r="P1405" s="36">
        <v>33.24</v>
      </c>
    </row>
    <row r="1406" spans="1:16" x14ac:dyDescent="0.25">
      <c r="A1406" s="27">
        <v>2022</v>
      </c>
      <c r="B1406" s="27">
        <v>964263</v>
      </c>
      <c r="C1406" s="35" t="s">
        <v>21</v>
      </c>
      <c r="D1406" s="27" t="s">
        <v>4</v>
      </c>
      <c r="E1406" s="36">
        <v>-107.92959999999999</v>
      </c>
      <c r="F1406" s="36">
        <v>55.811199999999602</v>
      </c>
      <c r="G1406" s="36">
        <v>1468.7624000000001</v>
      </c>
      <c r="H1406" s="36">
        <v>1554.1032</v>
      </c>
      <c r="I1406" s="36">
        <v>296.63920000000002</v>
      </c>
      <c r="J1406" s="36">
        <v>739.48479999999995</v>
      </c>
      <c r="K1406" s="36">
        <v>3346.1824000000001</v>
      </c>
      <c r="L1406" s="36">
        <v>2744.8944000000001</v>
      </c>
      <c r="M1406" s="36">
        <v>2833.8352</v>
      </c>
      <c r="N1406" s="36">
        <v>1159.7968000000001</v>
      </c>
      <c r="O1406" s="36">
        <v>4127.2759999999998</v>
      </c>
      <c r="P1406" s="36">
        <v>660.86479999999904</v>
      </c>
    </row>
    <row r="1407" spans="1:16" x14ac:dyDescent="0.25">
      <c r="A1407" s="27">
        <v>2022</v>
      </c>
      <c r="B1407" s="27">
        <v>964263</v>
      </c>
      <c r="C1407" s="35" t="s">
        <v>20</v>
      </c>
      <c r="D1407" s="27" t="s">
        <v>4</v>
      </c>
      <c r="E1407" s="36">
        <v>205.16159999999999</v>
      </c>
      <c r="F1407" s="36">
        <v>-197.46960000000001</v>
      </c>
      <c r="G1407" s="36">
        <v>2591.8344000000002</v>
      </c>
      <c r="H1407" s="36">
        <v>1801.2184</v>
      </c>
      <c r="I1407" s="36">
        <v>-38.339200000000197</v>
      </c>
      <c r="J1407" s="36">
        <v>1459.5447999999999</v>
      </c>
      <c r="K1407" s="36">
        <v>991.88639999999896</v>
      </c>
      <c r="L1407" s="36">
        <v>1171.8368</v>
      </c>
      <c r="M1407" s="36">
        <v>605.31439999999895</v>
      </c>
      <c r="N1407" s="36">
        <v>473.20080000000002</v>
      </c>
      <c r="O1407" s="36">
        <v>-180.3768</v>
      </c>
      <c r="P1407" s="36">
        <v>1622.0768</v>
      </c>
    </row>
    <row r="1408" spans="1:16" x14ac:dyDescent="0.25">
      <c r="A1408" s="27">
        <v>2022</v>
      </c>
      <c r="B1408" s="27">
        <v>964263</v>
      </c>
      <c r="C1408" s="35" t="s">
        <v>21</v>
      </c>
      <c r="D1408" s="27" t="s">
        <v>2</v>
      </c>
      <c r="E1408" s="36">
        <v>366.07040000000001</v>
      </c>
      <c r="F1408" s="36">
        <v>413.81119999999999</v>
      </c>
      <c r="G1408" s="36">
        <v>2200.7624000000001</v>
      </c>
      <c r="H1408" s="36">
        <v>1932.1032</v>
      </c>
      <c r="I1408" s="36">
        <v>718.63919999999996</v>
      </c>
      <c r="J1408" s="36">
        <v>1113.4848</v>
      </c>
      <c r="K1408" s="36">
        <v>3977.1824000000001</v>
      </c>
      <c r="L1408" s="36">
        <v>3522.8944000000001</v>
      </c>
      <c r="M1408" s="36">
        <v>3511.8352</v>
      </c>
      <c r="N1408" s="36">
        <v>1757.7968000000001</v>
      </c>
      <c r="O1408" s="36">
        <v>4709.2759999999998</v>
      </c>
      <c r="P1408" s="36">
        <v>1256.8648000000001</v>
      </c>
    </row>
    <row r="1409" spans="1:16" x14ac:dyDescent="0.25">
      <c r="A1409" s="27">
        <v>2022</v>
      </c>
      <c r="B1409" s="27">
        <v>964263</v>
      </c>
      <c r="C1409" s="35" t="s">
        <v>20</v>
      </c>
      <c r="D1409" s="27" t="s">
        <v>2</v>
      </c>
      <c r="E1409" s="36">
        <v>901.16160000000002</v>
      </c>
      <c r="F1409" s="36">
        <v>217.7304</v>
      </c>
      <c r="G1409" s="36">
        <v>3515.8344000000002</v>
      </c>
      <c r="H1409" s="36">
        <v>2289.6183999999998</v>
      </c>
      <c r="I1409" s="36">
        <v>470.46080000000001</v>
      </c>
      <c r="J1409" s="36">
        <v>2220.3447999999999</v>
      </c>
      <c r="K1409" s="36">
        <v>1647.0863999999999</v>
      </c>
      <c r="L1409" s="36">
        <v>1938.6368</v>
      </c>
      <c r="M1409" s="36">
        <v>1306.1143999999999</v>
      </c>
      <c r="N1409" s="36">
        <v>1189.6007999999999</v>
      </c>
      <c r="O1409" s="36">
        <v>305.6232</v>
      </c>
      <c r="P1409" s="36">
        <v>2201.6768000000002</v>
      </c>
    </row>
    <row r="1410" spans="1:16" x14ac:dyDescent="0.25">
      <c r="A1410" s="27">
        <v>2022</v>
      </c>
      <c r="B1410" s="27">
        <v>964263</v>
      </c>
      <c r="C1410" s="35" t="s">
        <v>21</v>
      </c>
      <c r="D1410" s="27" t="s">
        <v>1</v>
      </c>
      <c r="E1410" s="36">
        <v>1666.8704</v>
      </c>
      <c r="F1410" s="36">
        <v>1755.3112000000001</v>
      </c>
      <c r="G1410" s="36">
        <v>10591.4624</v>
      </c>
      <c r="H1410" s="36">
        <v>9029.2031999999999</v>
      </c>
      <c r="I1410" s="36">
        <v>2407.8391999999999</v>
      </c>
      <c r="J1410" s="36">
        <v>5678.5847999999996</v>
      </c>
      <c r="K1410" s="36">
        <v>14451.482400000001</v>
      </c>
      <c r="L1410" s="36">
        <v>13015.5944</v>
      </c>
      <c r="M1410" s="36">
        <v>17032.735199999999</v>
      </c>
      <c r="N1410" s="36">
        <v>7884.0968000000003</v>
      </c>
      <c r="O1410" s="36">
        <v>23375.475999999999</v>
      </c>
      <c r="P1410" s="36">
        <v>4451.8648000000003</v>
      </c>
    </row>
    <row r="1411" spans="1:16" x14ac:dyDescent="0.25">
      <c r="A1411" s="27">
        <v>2022</v>
      </c>
      <c r="B1411" s="27">
        <v>964263</v>
      </c>
      <c r="C1411" s="35" t="s">
        <v>20</v>
      </c>
      <c r="D1411" s="27" t="s">
        <v>1</v>
      </c>
      <c r="E1411" s="36">
        <v>2904.3616000000002</v>
      </c>
      <c r="F1411" s="36">
        <v>1085.1304</v>
      </c>
      <c r="G1411" s="36">
        <v>13349.134400000001</v>
      </c>
      <c r="H1411" s="36">
        <v>8284.0184000000008</v>
      </c>
      <c r="I1411" s="36">
        <v>1828.5608</v>
      </c>
      <c r="J1411" s="36">
        <v>11080.844800000001</v>
      </c>
      <c r="K1411" s="36">
        <v>7019.2864</v>
      </c>
      <c r="L1411" s="36">
        <v>7082.0367999999999</v>
      </c>
      <c r="M1411" s="36">
        <v>4948.4143999999997</v>
      </c>
      <c r="N1411" s="36">
        <v>4113.7007999999996</v>
      </c>
      <c r="O1411" s="36">
        <v>1210.2231999999999</v>
      </c>
      <c r="P1411" s="36">
        <v>8901.3768</v>
      </c>
    </row>
    <row r="1412" spans="1:16" x14ac:dyDescent="0.25">
      <c r="A1412" s="27">
        <v>2022</v>
      </c>
      <c r="B1412" s="27">
        <v>968160</v>
      </c>
      <c r="C1412" s="35" t="s">
        <v>22</v>
      </c>
      <c r="D1412" s="27" t="s">
        <v>4</v>
      </c>
      <c r="E1412" s="36">
        <v>-42.161600000000298</v>
      </c>
      <c r="F1412" s="36">
        <v>-84.0784000000004</v>
      </c>
      <c r="G1412" s="36">
        <v>278.27359999999999</v>
      </c>
      <c r="H1412" s="36">
        <v>219.79999999999899</v>
      </c>
      <c r="I1412" s="36">
        <v>812.46719999999902</v>
      </c>
      <c r="J1412" s="36">
        <v>0</v>
      </c>
      <c r="K1412" s="36">
        <v>-128.8312</v>
      </c>
      <c r="L1412" s="36">
        <v>308.26559999999898</v>
      </c>
      <c r="M1412" s="36">
        <v>201.81360000000001</v>
      </c>
      <c r="N1412" s="36">
        <v>864.38159999999903</v>
      </c>
      <c r="O1412" s="36">
        <v>-1.65440000000009</v>
      </c>
      <c r="P1412" s="36">
        <v>235.33760000000001</v>
      </c>
    </row>
    <row r="1413" spans="1:16" x14ac:dyDescent="0.25">
      <c r="A1413" s="27">
        <v>2022</v>
      </c>
      <c r="B1413" s="27">
        <v>968160</v>
      </c>
      <c r="C1413" s="35" t="s">
        <v>22</v>
      </c>
      <c r="D1413" s="27" t="s">
        <v>2</v>
      </c>
      <c r="E1413" s="36">
        <v>439.13839999999999</v>
      </c>
      <c r="F1413" s="36">
        <v>371.92160000000001</v>
      </c>
      <c r="G1413" s="36">
        <v>539.47360000000003</v>
      </c>
      <c r="H1413" s="36">
        <v>563.89999999999895</v>
      </c>
      <c r="I1413" s="36">
        <v>1334.8671999999999</v>
      </c>
      <c r="J1413" s="36">
        <v>0</v>
      </c>
      <c r="K1413" s="36">
        <v>260.7688</v>
      </c>
      <c r="L1413" s="36">
        <v>766.46559999999999</v>
      </c>
      <c r="M1413" s="36">
        <v>463.0136</v>
      </c>
      <c r="N1413" s="36">
        <v>1211.7816</v>
      </c>
      <c r="O1413" s="36">
        <v>131.1456</v>
      </c>
      <c r="P1413" s="36">
        <v>498.73759999999999</v>
      </c>
    </row>
    <row r="1414" spans="1:16" x14ac:dyDescent="0.25">
      <c r="A1414" s="27">
        <v>2022</v>
      </c>
      <c r="B1414" s="27">
        <v>968160</v>
      </c>
      <c r="C1414" s="35" t="s">
        <v>22</v>
      </c>
      <c r="D1414" s="27" t="s">
        <v>1</v>
      </c>
      <c r="E1414" s="36">
        <v>1870.9384</v>
      </c>
      <c r="F1414" s="36">
        <v>1873.8216</v>
      </c>
      <c r="G1414" s="36">
        <v>3032.4735999999998</v>
      </c>
      <c r="H1414" s="36">
        <v>2262.6999999999998</v>
      </c>
      <c r="I1414" s="36">
        <v>4537.6671999999999</v>
      </c>
      <c r="J1414" s="36">
        <v>0</v>
      </c>
      <c r="K1414" s="36">
        <v>883.76880000000006</v>
      </c>
      <c r="L1414" s="36">
        <v>2979.3656000000001</v>
      </c>
      <c r="M1414" s="36">
        <v>1548.7136</v>
      </c>
      <c r="N1414" s="36">
        <v>4131.0816000000004</v>
      </c>
      <c r="O1414" s="36">
        <v>435.1456</v>
      </c>
      <c r="P1414" s="36">
        <v>1441.1376</v>
      </c>
    </row>
    <row r="1415" spans="1:16" x14ac:dyDescent="0.25">
      <c r="A1415" s="27">
        <v>2022</v>
      </c>
      <c r="B1415" s="27">
        <v>969030</v>
      </c>
      <c r="C1415" s="35" t="s">
        <v>19</v>
      </c>
      <c r="D1415" s="27" t="s">
        <v>4</v>
      </c>
      <c r="E1415" s="36">
        <v>-147.22399999999999</v>
      </c>
      <c r="F1415" s="36">
        <v>431.24400000000003</v>
      </c>
      <c r="G1415" s="36">
        <v>994.84</v>
      </c>
      <c r="H1415" s="36">
        <v>189.11600000000001</v>
      </c>
      <c r="I1415" s="36">
        <v>43.536000000000001</v>
      </c>
      <c r="J1415" s="36">
        <v>230.82400000000001</v>
      </c>
      <c r="K1415" s="36">
        <v>1644.7760000000001</v>
      </c>
      <c r="L1415" s="36">
        <v>406.88</v>
      </c>
      <c r="M1415" s="36">
        <v>988.16800000000001</v>
      </c>
      <c r="N1415" s="36">
        <v>1092.008</v>
      </c>
      <c r="O1415" s="36">
        <v>68.319999999999993</v>
      </c>
      <c r="P1415" s="36">
        <v>40.652000000000001</v>
      </c>
    </row>
    <row r="1416" spans="1:16" x14ac:dyDescent="0.25">
      <c r="A1416" s="27">
        <v>2022</v>
      </c>
      <c r="B1416" s="27">
        <v>969030</v>
      </c>
      <c r="C1416" s="35" t="s">
        <v>19</v>
      </c>
      <c r="D1416" s="27" t="s">
        <v>2</v>
      </c>
      <c r="E1416" s="36">
        <v>320.57600000000002</v>
      </c>
      <c r="F1416" s="36">
        <v>632.04399999999998</v>
      </c>
      <c r="G1416" s="36">
        <v>1215.44</v>
      </c>
      <c r="H1416" s="36">
        <v>592.91600000000005</v>
      </c>
      <c r="I1416" s="36">
        <v>111.93600000000001</v>
      </c>
      <c r="J1416" s="36">
        <v>502.22399999999999</v>
      </c>
      <c r="K1416" s="36">
        <v>1918.376</v>
      </c>
      <c r="L1416" s="36">
        <v>744.48</v>
      </c>
      <c r="M1416" s="36">
        <v>1255.1679999999999</v>
      </c>
      <c r="N1416" s="36">
        <v>1363.4079999999999</v>
      </c>
      <c r="O1416" s="36">
        <v>266.92</v>
      </c>
      <c r="P1416" s="36">
        <v>109.05200000000001</v>
      </c>
    </row>
    <row r="1417" spans="1:16" x14ac:dyDescent="0.25">
      <c r="A1417" s="27">
        <v>2022</v>
      </c>
      <c r="B1417" s="27">
        <v>969030</v>
      </c>
      <c r="C1417" s="35" t="s">
        <v>19</v>
      </c>
      <c r="D1417" s="27" t="s">
        <v>1</v>
      </c>
      <c r="E1417" s="36">
        <v>783.77599999999995</v>
      </c>
      <c r="F1417" s="36">
        <v>1666.944</v>
      </c>
      <c r="G1417" s="36">
        <v>4306.6400000000003</v>
      </c>
      <c r="H1417" s="36">
        <v>1740.4159999999999</v>
      </c>
      <c r="I1417" s="36">
        <v>255.93600000000001</v>
      </c>
      <c r="J1417" s="36">
        <v>1235.0239999999999</v>
      </c>
      <c r="K1417" s="36">
        <v>5007.3760000000002</v>
      </c>
      <c r="L1417" s="36">
        <v>1833.28</v>
      </c>
      <c r="M1417" s="36">
        <v>3077.9679999999998</v>
      </c>
      <c r="N1417" s="36">
        <v>3759.4079999999999</v>
      </c>
      <c r="O1417" s="36">
        <v>655.92</v>
      </c>
      <c r="P1417" s="36">
        <v>303.952</v>
      </c>
    </row>
    <row r="1418" spans="1:16" x14ac:dyDescent="0.25">
      <c r="A1418" s="27">
        <v>2022</v>
      </c>
      <c r="B1418" s="27">
        <v>970339</v>
      </c>
      <c r="C1418" s="35" t="s">
        <v>18</v>
      </c>
      <c r="D1418" s="27" t="s">
        <v>2</v>
      </c>
      <c r="E1418" s="36">
        <v>0</v>
      </c>
      <c r="F1418" s="36">
        <v>0</v>
      </c>
      <c r="G1418" s="36">
        <v>0</v>
      </c>
      <c r="H1418" s="36">
        <v>0</v>
      </c>
      <c r="I1418" s="36">
        <v>0</v>
      </c>
      <c r="J1418" s="36">
        <v>0</v>
      </c>
      <c r="K1418" s="36">
        <v>0</v>
      </c>
      <c r="L1418" s="36">
        <v>226.476</v>
      </c>
      <c r="M1418" s="36">
        <v>109.968</v>
      </c>
      <c r="N1418" s="36">
        <v>746.928</v>
      </c>
      <c r="O1418" s="36">
        <v>231.904</v>
      </c>
      <c r="P1418" s="36">
        <v>0</v>
      </c>
    </row>
    <row r="1419" spans="1:16" x14ac:dyDescent="0.25">
      <c r="A1419" s="27">
        <v>2022</v>
      </c>
      <c r="B1419" s="27">
        <v>970339</v>
      </c>
      <c r="C1419" s="35" t="s">
        <v>18</v>
      </c>
      <c r="D1419" s="27" t="s">
        <v>4</v>
      </c>
      <c r="E1419" s="36">
        <v>0</v>
      </c>
      <c r="F1419" s="36">
        <v>0</v>
      </c>
      <c r="G1419" s="36">
        <v>0</v>
      </c>
      <c r="H1419" s="36">
        <v>0</v>
      </c>
      <c r="I1419" s="36">
        <v>0</v>
      </c>
      <c r="J1419" s="36">
        <v>0</v>
      </c>
      <c r="K1419" s="36">
        <v>0</v>
      </c>
      <c r="L1419" s="36">
        <v>157.876</v>
      </c>
      <c r="M1419" s="36">
        <v>45.768000000000001</v>
      </c>
      <c r="N1419" s="36">
        <v>611.928</v>
      </c>
      <c r="O1419" s="36">
        <v>101.304</v>
      </c>
      <c r="P1419" s="36">
        <v>0</v>
      </c>
    </row>
    <row r="1420" spans="1:16" x14ac:dyDescent="0.25">
      <c r="A1420" s="27">
        <v>2022</v>
      </c>
      <c r="B1420" s="27">
        <v>970339</v>
      </c>
      <c r="C1420" s="35" t="s">
        <v>18</v>
      </c>
      <c r="D1420" s="27" t="s">
        <v>1</v>
      </c>
      <c r="E1420" s="36">
        <v>0</v>
      </c>
      <c r="F1420" s="36">
        <v>0</v>
      </c>
      <c r="G1420" s="36">
        <v>0</v>
      </c>
      <c r="H1420" s="36">
        <v>0</v>
      </c>
      <c r="I1420" s="36">
        <v>0</v>
      </c>
      <c r="J1420" s="36">
        <v>0</v>
      </c>
      <c r="K1420" s="36">
        <v>0</v>
      </c>
      <c r="L1420" s="36">
        <v>476.57600000000002</v>
      </c>
      <c r="M1420" s="36">
        <v>287.96800000000002</v>
      </c>
      <c r="N1420" s="36">
        <v>1983.7280000000001</v>
      </c>
      <c r="O1420" s="36">
        <v>607.904</v>
      </c>
      <c r="P1420" s="36">
        <v>0</v>
      </c>
    </row>
    <row r="1421" spans="1:16" x14ac:dyDescent="0.25">
      <c r="A1421" s="27">
        <v>2022</v>
      </c>
      <c r="B1421" s="27">
        <v>970419</v>
      </c>
      <c r="C1421" s="35" t="s">
        <v>18</v>
      </c>
      <c r="D1421" s="27" t="s">
        <v>4</v>
      </c>
      <c r="E1421" s="36">
        <v>91.536000000000001</v>
      </c>
      <c r="F1421" s="36">
        <v>521.17600000000004</v>
      </c>
      <c r="G1421" s="36">
        <v>-181.39599999999999</v>
      </c>
      <c r="H1421" s="36">
        <v>-108.996</v>
      </c>
      <c r="I1421" s="36">
        <v>1076.7840000000001</v>
      </c>
      <c r="J1421" s="36">
        <v>526.79999999999995</v>
      </c>
      <c r="K1421" s="36">
        <v>28.552</v>
      </c>
      <c r="L1421" s="36">
        <v>-79.855999999999895</v>
      </c>
      <c r="M1421" s="36">
        <v>-59.628</v>
      </c>
      <c r="N1421" s="36">
        <v>451.46</v>
      </c>
      <c r="O1421" s="36">
        <v>-109.94799999999999</v>
      </c>
      <c r="P1421" s="36">
        <v>-53.432000000000002</v>
      </c>
    </row>
    <row r="1422" spans="1:16" x14ac:dyDescent="0.25">
      <c r="A1422" s="27">
        <v>2022</v>
      </c>
      <c r="B1422" s="27">
        <v>970419</v>
      </c>
      <c r="C1422" s="35" t="s">
        <v>18</v>
      </c>
      <c r="D1422" s="27" t="s">
        <v>2</v>
      </c>
      <c r="E1422" s="36">
        <v>219.93600000000001</v>
      </c>
      <c r="F1422" s="36">
        <v>713.77599999999995</v>
      </c>
      <c r="G1422" s="36">
        <v>75.403999999999996</v>
      </c>
      <c r="H1422" s="36">
        <v>212.00399999999999</v>
      </c>
      <c r="I1422" s="36">
        <v>1333.5840000000001</v>
      </c>
      <c r="J1422" s="36">
        <v>783.6</v>
      </c>
      <c r="K1422" s="36">
        <v>156.952</v>
      </c>
      <c r="L1422" s="36">
        <v>241.14400000000001</v>
      </c>
      <c r="M1422" s="36">
        <v>325.572</v>
      </c>
      <c r="N1422" s="36">
        <v>772.46</v>
      </c>
      <c r="O1422" s="36">
        <v>18.452000000000002</v>
      </c>
      <c r="P1422" s="36">
        <v>10.768000000000001</v>
      </c>
    </row>
    <row r="1423" spans="1:16" x14ac:dyDescent="0.25">
      <c r="A1423" s="27">
        <v>2022</v>
      </c>
      <c r="B1423" s="27">
        <v>970419</v>
      </c>
      <c r="C1423" s="35" t="s">
        <v>18</v>
      </c>
      <c r="D1423" s="27" t="s">
        <v>1</v>
      </c>
      <c r="E1423" s="36">
        <v>575.93600000000004</v>
      </c>
      <c r="F1423" s="36">
        <v>1727.7760000000001</v>
      </c>
      <c r="G1423" s="36">
        <v>195.10400000000001</v>
      </c>
      <c r="H1423" s="36">
        <v>627.10400000000004</v>
      </c>
      <c r="I1423" s="36">
        <v>3151.5839999999998</v>
      </c>
      <c r="J1423" s="36">
        <v>1951.6</v>
      </c>
      <c r="K1423" s="36">
        <v>399.952</v>
      </c>
      <c r="L1423" s="36">
        <v>809.34400000000005</v>
      </c>
      <c r="M1423" s="36">
        <v>764.67200000000003</v>
      </c>
      <c r="N1423" s="36">
        <v>1996.56</v>
      </c>
      <c r="O1423" s="36">
        <v>51.152000000000001</v>
      </c>
      <c r="P1423" s="36">
        <v>44.768000000000001</v>
      </c>
    </row>
    <row r="1424" spans="1:16" x14ac:dyDescent="0.25">
      <c r="A1424" s="27">
        <v>2022</v>
      </c>
      <c r="B1424" s="27">
        <v>972717</v>
      </c>
      <c r="C1424" s="35" t="s">
        <v>22</v>
      </c>
      <c r="D1424" s="27" t="s">
        <v>4</v>
      </c>
      <c r="E1424" s="36">
        <v>466.54399999999998</v>
      </c>
      <c r="F1424" s="36">
        <v>8.3399999999999892</v>
      </c>
      <c r="G1424" s="36">
        <v>-41.216000000000001</v>
      </c>
      <c r="H1424" s="36">
        <v>922.06399999999996</v>
      </c>
      <c r="I1424" s="36">
        <v>478.34399999999999</v>
      </c>
      <c r="J1424" s="36">
        <v>534.39200000000005</v>
      </c>
      <c r="K1424" s="36">
        <v>658.6</v>
      </c>
      <c r="L1424" s="36">
        <v>20.4280000000001</v>
      </c>
      <c r="M1424" s="36">
        <v>69.103999999999999</v>
      </c>
      <c r="N1424" s="36">
        <v>-9.4479999999999897</v>
      </c>
      <c r="O1424" s="36">
        <v>-48.712000000000003</v>
      </c>
      <c r="P1424" s="36">
        <v>-28.988</v>
      </c>
    </row>
    <row r="1425" spans="1:16" x14ac:dyDescent="0.25">
      <c r="A1425" s="27">
        <v>2022</v>
      </c>
      <c r="B1425" s="27">
        <v>972717</v>
      </c>
      <c r="C1425" s="35" t="s">
        <v>22</v>
      </c>
      <c r="D1425" s="27" t="s">
        <v>2</v>
      </c>
      <c r="E1425" s="36">
        <v>723.34400000000005</v>
      </c>
      <c r="F1425" s="36">
        <v>393.54</v>
      </c>
      <c r="G1425" s="36">
        <v>22.984000000000002</v>
      </c>
      <c r="H1425" s="36">
        <v>1114.664</v>
      </c>
      <c r="I1425" s="36">
        <v>735.14400000000001</v>
      </c>
      <c r="J1425" s="36">
        <v>662.79200000000003</v>
      </c>
      <c r="K1425" s="36">
        <v>1043.8</v>
      </c>
      <c r="L1425" s="36">
        <v>341.428</v>
      </c>
      <c r="M1425" s="36">
        <v>325.904</v>
      </c>
      <c r="N1425" s="36">
        <v>118.952</v>
      </c>
      <c r="O1425" s="36">
        <v>272.28800000000001</v>
      </c>
      <c r="P1425" s="36">
        <v>356.21199999999999</v>
      </c>
    </row>
    <row r="1426" spans="1:16" x14ac:dyDescent="0.25">
      <c r="A1426" s="27">
        <v>2022</v>
      </c>
      <c r="B1426" s="27">
        <v>972717</v>
      </c>
      <c r="C1426" s="35" t="s">
        <v>22</v>
      </c>
      <c r="D1426" s="27" t="s">
        <v>1</v>
      </c>
      <c r="E1426" s="36">
        <v>1753.3440000000001</v>
      </c>
      <c r="F1426" s="36">
        <v>1132.6400000000001</v>
      </c>
      <c r="G1426" s="36">
        <v>159.98400000000001</v>
      </c>
      <c r="H1426" s="36">
        <v>2703.6640000000002</v>
      </c>
      <c r="I1426" s="36">
        <v>1852.5440000000001</v>
      </c>
      <c r="J1426" s="36">
        <v>1519.7919999999999</v>
      </c>
      <c r="K1426" s="36">
        <v>3327.6</v>
      </c>
      <c r="L1426" s="36">
        <v>1039.7280000000001</v>
      </c>
      <c r="M1426" s="36">
        <v>847.904</v>
      </c>
      <c r="N1426" s="36">
        <v>399.952</v>
      </c>
      <c r="O1426" s="36">
        <v>651.08799999999997</v>
      </c>
      <c r="P1426" s="36">
        <v>927.71199999999999</v>
      </c>
    </row>
    <row r="1427" spans="1:16" x14ac:dyDescent="0.25">
      <c r="A1427" s="27">
        <v>2022</v>
      </c>
      <c r="B1427" s="27">
        <v>976942</v>
      </c>
      <c r="C1427" s="35" t="s">
        <v>19</v>
      </c>
      <c r="D1427" s="27" t="s">
        <v>4</v>
      </c>
      <c r="E1427" s="36">
        <v>561.46</v>
      </c>
      <c r="F1427" s="36">
        <v>469.24400000000003</v>
      </c>
      <c r="G1427" s="36">
        <v>14.571999999999999</v>
      </c>
      <c r="H1427" s="36">
        <v>-40.432000000000002</v>
      </c>
      <c r="I1427" s="36">
        <v>3.76800000000001</v>
      </c>
      <c r="J1427" s="36">
        <v>102.804</v>
      </c>
      <c r="K1427" s="36">
        <v>151.88800000000001</v>
      </c>
      <c r="L1427" s="36">
        <v>169.624</v>
      </c>
      <c r="M1427" s="36">
        <v>-96.292000000000002</v>
      </c>
      <c r="N1427" s="36">
        <v>84.552000000000007</v>
      </c>
      <c r="O1427" s="36">
        <v>117.892</v>
      </c>
      <c r="P1427" s="36">
        <v>139.32400000000001</v>
      </c>
    </row>
    <row r="1428" spans="1:16" x14ac:dyDescent="0.25">
      <c r="A1428" s="27">
        <v>2022</v>
      </c>
      <c r="B1428" s="27">
        <v>976942</v>
      </c>
      <c r="C1428" s="35" t="s">
        <v>19</v>
      </c>
      <c r="D1428" s="27" t="s">
        <v>2</v>
      </c>
      <c r="E1428" s="36">
        <v>764.46</v>
      </c>
      <c r="F1428" s="36">
        <v>672.24400000000003</v>
      </c>
      <c r="G1428" s="36">
        <v>283.77199999999999</v>
      </c>
      <c r="H1428" s="36">
        <v>91.968000000000004</v>
      </c>
      <c r="I1428" s="36">
        <v>69.968000000000004</v>
      </c>
      <c r="J1428" s="36">
        <v>239.60400000000001</v>
      </c>
      <c r="K1428" s="36">
        <v>354.88799999999998</v>
      </c>
      <c r="L1428" s="36">
        <v>507.22399999999999</v>
      </c>
      <c r="M1428" s="36">
        <v>309.70800000000003</v>
      </c>
      <c r="N1428" s="36">
        <v>152.952</v>
      </c>
      <c r="O1428" s="36">
        <v>521.69200000000001</v>
      </c>
      <c r="P1428" s="36">
        <v>410.72399999999999</v>
      </c>
    </row>
    <row r="1429" spans="1:16" x14ac:dyDescent="0.25">
      <c r="A1429" s="27">
        <v>2022</v>
      </c>
      <c r="B1429" s="27">
        <v>976942</v>
      </c>
      <c r="C1429" s="35" t="s">
        <v>19</v>
      </c>
      <c r="D1429" s="27" t="s">
        <v>1</v>
      </c>
      <c r="E1429" s="36">
        <v>1983.76</v>
      </c>
      <c r="F1429" s="36">
        <v>1514.944</v>
      </c>
      <c r="G1429" s="36">
        <v>881.47199999999998</v>
      </c>
      <c r="H1429" s="36">
        <v>287.96800000000002</v>
      </c>
      <c r="I1429" s="36">
        <v>319.96800000000002</v>
      </c>
      <c r="J1429" s="36">
        <v>830.30399999999997</v>
      </c>
      <c r="K1429" s="36">
        <v>927.88800000000003</v>
      </c>
      <c r="L1429" s="36">
        <v>1206.2239999999999</v>
      </c>
      <c r="M1429" s="36">
        <v>772.60799999999995</v>
      </c>
      <c r="N1429" s="36">
        <v>335.952</v>
      </c>
      <c r="O1429" s="36">
        <v>1324.5920000000001</v>
      </c>
      <c r="P1429" s="36">
        <v>1363.0239999999999</v>
      </c>
    </row>
    <row r="1430" spans="1:16" x14ac:dyDescent="0.25">
      <c r="A1430" s="27">
        <v>2022</v>
      </c>
      <c r="B1430" s="27">
        <v>980507</v>
      </c>
      <c r="C1430" s="35" t="s">
        <v>19</v>
      </c>
      <c r="D1430" s="27" t="s">
        <v>2</v>
      </c>
      <c r="E1430" s="36">
        <v>0</v>
      </c>
      <c r="F1430" s="36">
        <v>0</v>
      </c>
      <c r="G1430" s="36">
        <v>0</v>
      </c>
      <c r="H1430" s="36">
        <v>0</v>
      </c>
      <c r="I1430" s="36">
        <v>13.368</v>
      </c>
      <c r="J1430" s="36">
        <v>0</v>
      </c>
      <c r="K1430" s="36">
        <v>0</v>
      </c>
      <c r="L1430" s="36">
        <v>0</v>
      </c>
      <c r="M1430" s="36">
        <v>34.984000000000002</v>
      </c>
      <c r="N1430" s="36">
        <v>202.62</v>
      </c>
      <c r="O1430" s="36">
        <v>0</v>
      </c>
      <c r="P1430" s="36">
        <v>0</v>
      </c>
    </row>
    <row r="1431" spans="1:16" x14ac:dyDescent="0.25">
      <c r="A1431" s="27">
        <v>2022</v>
      </c>
      <c r="B1431" s="27">
        <v>980507</v>
      </c>
      <c r="C1431" s="35" t="s">
        <v>19</v>
      </c>
      <c r="D1431" s="27" t="s">
        <v>4</v>
      </c>
      <c r="E1431" s="36">
        <v>0</v>
      </c>
      <c r="F1431" s="36">
        <v>0</v>
      </c>
      <c r="G1431" s="36">
        <v>0</v>
      </c>
      <c r="H1431" s="36">
        <v>0</v>
      </c>
      <c r="I1431" s="36">
        <v>-119.032</v>
      </c>
      <c r="J1431" s="36">
        <v>0</v>
      </c>
      <c r="K1431" s="36">
        <v>0</v>
      </c>
      <c r="L1431" s="36">
        <v>0</v>
      </c>
      <c r="M1431" s="36">
        <v>-31.216000000000001</v>
      </c>
      <c r="N1431" s="36">
        <v>-0.38000000000001</v>
      </c>
      <c r="O1431" s="36">
        <v>0</v>
      </c>
      <c r="P1431" s="36">
        <v>0</v>
      </c>
    </row>
    <row r="1432" spans="1:16" x14ac:dyDescent="0.25">
      <c r="A1432" s="27">
        <v>2022</v>
      </c>
      <c r="B1432" s="27">
        <v>980507</v>
      </c>
      <c r="C1432" s="35" t="s">
        <v>19</v>
      </c>
      <c r="D1432" s="27" t="s">
        <v>1</v>
      </c>
      <c r="E1432" s="36">
        <v>0</v>
      </c>
      <c r="F1432" s="36">
        <v>0</v>
      </c>
      <c r="G1432" s="36">
        <v>0</v>
      </c>
      <c r="H1432" s="36">
        <v>0</v>
      </c>
      <c r="I1432" s="36">
        <v>27.167999999999999</v>
      </c>
      <c r="J1432" s="36">
        <v>0</v>
      </c>
      <c r="K1432" s="36">
        <v>0</v>
      </c>
      <c r="L1432" s="36">
        <v>0</v>
      </c>
      <c r="M1432" s="36">
        <v>159.98400000000001</v>
      </c>
      <c r="N1432" s="36">
        <v>462.32</v>
      </c>
      <c r="O1432" s="36">
        <v>0</v>
      </c>
      <c r="P1432" s="36">
        <v>0</v>
      </c>
    </row>
    <row r="1433" spans="1:16" x14ac:dyDescent="0.25">
      <c r="A1433" s="27">
        <v>2022</v>
      </c>
      <c r="B1433" s="27">
        <v>981931</v>
      </c>
      <c r="C1433" s="35" t="s">
        <v>23</v>
      </c>
      <c r="D1433" s="27" t="s">
        <v>4</v>
      </c>
      <c r="E1433" s="36">
        <v>1095.8407999999999</v>
      </c>
      <c r="F1433" s="36">
        <v>866.27440000000001</v>
      </c>
      <c r="G1433" s="36">
        <v>819.60199999999998</v>
      </c>
      <c r="H1433" s="36">
        <v>1271.1400000000001</v>
      </c>
      <c r="I1433" s="36">
        <v>114.9632</v>
      </c>
      <c r="J1433" s="36">
        <v>420.06720000000001</v>
      </c>
      <c r="K1433" s="36">
        <v>114.7336</v>
      </c>
      <c r="L1433" s="36">
        <v>1008.778</v>
      </c>
      <c r="M1433" s="36">
        <v>782.85040000000004</v>
      </c>
      <c r="N1433" s="36">
        <v>1757.5555999999999</v>
      </c>
      <c r="O1433" s="36">
        <v>14.2119999999999</v>
      </c>
      <c r="P1433" s="36">
        <v>1145.9156</v>
      </c>
    </row>
    <row r="1434" spans="1:16" x14ac:dyDescent="0.25">
      <c r="A1434" s="27">
        <v>2022</v>
      </c>
      <c r="B1434" s="27">
        <v>981931</v>
      </c>
      <c r="C1434" s="35" t="s">
        <v>23</v>
      </c>
      <c r="D1434" s="27" t="s">
        <v>2</v>
      </c>
      <c r="E1434" s="36">
        <v>1700.8407999999999</v>
      </c>
      <c r="F1434" s="36">
        <v>941.27440000000001</v>
      </c>
      <c r="G1434" s="36">
        <v>1119.6020000000001</v>
      </c>
      <c r="H1434" s="36">
        <v>1793.64</v>
      </c>
      <c r="I1434" s="36">
        <v>482.46319999999997</v>
      </c>
      <c r="J1434" s="36">
        <v>875.06719999999996</v>
      </c>
      <c r="K1434" s="36">
        <v>412.23360000000002</v>
      </c>
      <c r="L1434" s="36">
        <v>1406.298</v>
      </c>
      <c r="M1434" s="36">
        <v>1106.6104</v>
      </c>
      <c r="N1434" s="36">
        <v>2323.8155999999999</v>
      </c>
      <c r="O1434" s="36">
        <v>309.21199999999999</v>
      </c>
      <c r="P1434" s="36">
        <v>1689.6756</v>
      </c>
    </row>
    <row r="1435" spans="1:16" x14ac:dyDescent="0.25">
      <c r="A1435" s="27">
        <v>2022</v>
      </c>
      <c r="B1435" s="27">
        <v>981931</v>
      </c>
      <c r="C1435" s="35" t="s">
        <v>23</v>
      </c>
      <c r="D1435" s="27" t="s">
        <v>1</v>
      </c>
      <c r="E1435" s="36">
        <v>5117.0407999999998</v>
      </c>
      <c r="F1435" s="36">
        <v>2767.2743999999998</v>
      </c>
      <c r="G1435" s="36">
        <v>3527.8020000000001</v>
      </c>
      <c r="H1435" s="36">
        <v>4966.1400000000003</v>
      </c>
      <c r="I1435" s="36">
        <v>1509.3632</v>
      </c>
      <c r="J1435" s="36">
        <v>2619.0672</v>
      </c>
      <c r="K1435" s="36">
        <v>1294.7336</v>
      </c>
      <c r="L1435" s="36">
        <v>4996.9979999999996</v>
      </c>
      <c r="M1435" s="36">
        <v>4085.5104000000001</v>
      </c>
      <c r="N1435" s="36">
        <v>10877.2156</v>
      </c>
      <c r="O1435" s="36">
        <v>935.21199999999999</v>
      </c>
      <c r="P1435" s="36">
        <v>5100.7755999999999</v>
      </c>
    </row>
    <row r="1436" spans="1:16" x14ac:dyDescent="0.25">
      <c r="A1436" s="27">
        <v>2022</v>
      </c>
      <c r="B1436" s="27">
        <v>984391</v>
      </c>
      <c r="C1436" s="35" t="s">
        <v>20</v>
      </c>
      <c r="D1436" s="27" t="s">
        <v>4</v>
      </c>
      <c r="E1436" s="36">
        <v>562.36799999999903</v>
      </c>
      <c r="F1436" s="36">
        <v>272.87999999999897</v>
      </c>
      <c r="G1436" s="36">
        <v>1737.2</v>
      </c>
      <c r="H1436" s="36">
        <v>548.20799999999804</v>
      </c>
      <c r="I1436" s="36">
        <v>667.31199999999797</v>
      </c>
      <c r="J1436" s="36">
        <v>254.975999999999</v>
      </c>
      <c r="K1436" s="36">
        <v>1219.568</v>
      </c>
      <c r="L1436" s="36">
        <v>313.71199999999902</v>
      </c>
      <c r="M1436" s="36">
        <v>-312.46400000000102</v>
      </c>
      <c r="N1436" s="36">
        <v>403.83999999999799</v>
      </c>
      <c r="O1436" s="36">
        <v>496.19200000000001</v>
      </c>
      <c r="P1436" s="36">
        <v>-475.96800000000098</v>
      </c>
    </row>
    <row r="1437" spans="1:16" x14ac:dyDescent="0.25">
      <c r="A1437" s="27">
        <v>2022</v>
      </c>
      <c r="B1437" s="27">
        <v>984391</v>
      </c>
      <c r="C1437" s="35" t="s">
        <v>20</v>
      </c>
      <c r="D1437" s="27" t="s">
        <v>2</v>
      </c>
      <c r="E1437" s="36">
        <v>1975.9680000000001</v>
      </c>
      <c r="F1437" s="36">
        <v>1712.88</v>
      </c>
      <c r="G1437" s="36">
        <v>3317.6</v>
      </c>
      <c r="H1437" s="36">
        <v>1933.008</v>
      </c>
      <c r="I1437" s="36">
        <v>2174.5120000000002</v>
      </c>
      <c r="J1437" s="36">
        <v>1800.576</v>
      </c>
      <c r="K1437" s="36">
        <v>2628.3679999999999</v>
      </c>
      <c r="L1437" s="36">
        <v>1920.5119999999999</v>
      </c>
      <c r="M1437" s="36">
        <v>1079.5360000000001</v>
      </c>
      <c r="N1437" s="36">
        <v>1840.24</v>
      </c>
      <c r="O1437" s="36">
        <v>1985.3920000000001</v>
      </c>
      <c r="P1437" s="36">
        <v>982.03200000000004</v>
      </c>
    </row>
    <row r="1438" spans="1:16" x14ac:dyDescent="0.25">
      <c r="A1438" s="27">
        <v>2022</v>
      </c>
      <c r="B1438" s="27">
        <v>984391</v>
      </c>
      <c r="C1438" s="35" t="s">
        <v>20</v>
      </c>
      <c r="D1438" s="27" t="s">
        <v>1</v>
      </c>
      <c r="E1438" s="36">
        <v>14325.768</v>
      </c>
      <c r="F1438" s="36">
        <v>12418.38</v>
      </c>
      <c r="G1438" s="36">
        <v>24052.6</v>
      </c>
      <c r="H1438" s="36">
        <v>14014.308000000001</v>
      </c>
      <c r="I1438" s="36">
        <v>15765.212</v>
      </c>
      <c r="J1438" s="36">
        <v>13054.175999999999</v>
      </c>
      <c r="K1438" s="36">
        <v>19055.668000000001</v>
      </c>
      <c r="L1438" s="36">
        <v>13923.712</v>
      </c>
      <c r="M1438" s="36">
        <v>7826.6360000000004</v>
      </c>
      <c r="N1438" s="36">
        <v>13341.74</v>
      </c>
      <c r="O1438" s="36">
        <v>14394.092000000001</v>
      </c>
      <c r="P1438" s="36">
        <v>7119.73199999999</v>
      </c>
    </row>
    <row r="1439" spans="1:16" x14ac:dyDescent="0.25">
      <c r="A1439" s="27">
        <v>2022</v>
      </c>
      <c r="B1439" s="27">
        <v>984729</v>
      </c>
      <c r="C1439" s="35" t="s">
        <v>18</v>
      </c>
      <c r="D1439" s="27" t="s">
        <v>4</v>
      </c>
      <c r="E1439" s="36">
        <v>1158.5039999999999</v>
      </c>
      <c r="F1439" s="36">
        <v>30.352</v>
      </c>
      <c r="G1439" s="36">
        <v>445.64</v>
      </c>
      <c r="H1439" s="36">
        <v>444.59199999999998</v>
      </c>
      <c r="I1439" s="36">
        <v>842.31600000000003</v>
      </c>
      <c r="J1439" s="36">
        <v>385.55200000000002</v>
      </c>
      <c r="K1439" s="36">
        <v>-76.680000000000007</v>
      </c>
      <c r="L1439" s="36">
        <v>-189.28</v>
      </c>
      <c r="M1439" s="36">
        <v>3.1039999999999699</v>
      </c>
      <c r="N1439" s="36">
        <v>-13.74</v>
      </c>
      <c r="O1439" s="36">
        <v>653.26800000000003</v>
      </c>
      <c r="P1439" s="36">
        <v>460.99200000000002</v>
      </c>
    </row>
    <row r="1440" spans="1:16" x14ac:dyDescent="0.25">
      <c r="A1440" s="27">
        <v>2022</v>
      </c>
      <c r="B1440" s="27">
        <v>984729</v>
      </c>
      <c r="C1440" s="35" t="s">
        <v>18</v>
      </c>
      <c r="D1440" s="27" t="s">
        <v>2</v>
      </c>
      <c r="E1440" s="36">
        <v>1435.104</v>
      </c>
      <c r="F1440" s="36">
        <v>160.952</v>
      </c>
      <c r="G1440" s="36">
        <v>509.84</v>
      </c>
      <c r="H1440" s="36">
        <v>577.39200000000005</v>
      </c>
      <c r="I1440" s="36">
        <v>1165.5160000000001</v>
      </c>
      <c r="J1440" s="36">
        <v>779.55200000000002</v>
      </c>
      <c r="K1440" s="36">
        <v>120.32</v>
      </c>
      <c r="L1440" s="36">
        <v>69.72</v>
      </c>
      <c r="M1440" s="36">
        <v>264.30399999999997</v>
      </c>
      <c r="N1440" s="36">
        <v>247.46</v>
      </c>
      <c r="O1440" s="36">
        <v>1001.768</v>
      </c>
      <c r="P1440" s="36">
        <v>655.79200000000003</v>
      </c>
    </row>
    <row r="1441" spans="1:16" x14ac:dyDescent="0.25">
      <c r="A1441" s="27">
        <v>2022</v>
      </c>
      <c r="B1441" s="27">
        <v>984729</v>
      </c>
      <c r="C1441" s="35" t="s">
        <v>18</v>
      </c>
      <c r="D1441" s="27" t="s">
        <v>1</v>
      </c>
      <c r="E1441" s="36">
        <v>3325.904</v>
      </c>
      <c r="F1441" s="36">
        <v>415.952</v>
      </c>
      <c r="G1441" s="36">
        <v>1119.8399999999999</v>
      </c>
      <c r="H1441" s="36">
        <v>1287.7919999999999</v>
      </c>
      <c r="I1441" s="36">
        <v>2858.8159999999998</v>
      </c>
      <c r="J1441" s="36">
        <v>2575.5520000000001</v>
      </c>
      <c r="K1441" s="36">
        <v>495.92</v>
      </c>
      <c r="L1441" s="36">
        <v>155.12</v>
      </c>
      <c r="M1441" s="36">
        <v>662.30399999999997</v>
      </c>
      <c r="N1441" s="36">
        <v>593.36</v>
      </c>
      <c r="O1441" s="36">
        <v>2698.768</v>
      </c>
      <c r="P1441" s="36">
        <v>1519.7919999999999</v>
      </c>
    </row>
    <row r="1442" spans="1:16" x14ac:dyDescent="0.25">
      <c r="A1442">
        <v>2022</v>
      </c>
      <c r="B1442">
        <v>988636</v>
      </c>
      <c r="C1442" s="31" t="s">
        <v>19</v>
      </c>
      <c r="D1442" t="s">
        <v>4</v>
      </c>
      <c r="E1442" s="21">
        <v>550.96</v>
      </c>
      <c r="F1442" s="21">
        <v>275.74</v>
      </c>
      <c r="G1442" s="21">
        <v>0</v>
      </c>
      <c r="H1442" s="21">
        <v>694.16</v>
      </c>
      <c r="I1442" s="21">
        <v>-28.044</v>
      </c>
      <c r="J1442" s="21">
        <v>235.304</v>
      </c>
      <c r="K1442" s="21">
        <v>0</v>
      </c>
      <c r="L1442" s="21">
        <v>291.976</v>
      </c>
      <c r="M1442" s="21">
        <v>54.552</v>
      </c>
      <c r="N1442" s="21">
        <v>0</v>
      </c>
      <c r="O1442" s="21">
        <v>-15.215999999999999</v>
      </c>
      <c r="P1442" s="21">
        <v>33.567999999999998</v>
      </c>
    </row>
    <row r="1443" spans="1:16" x14ac:dyDescent="0.25">
      <c r="A1443">
        <v>2022</v>
      </c>
      <c r="B1443">
        <v>988636</v>
      </c>
      <c r="C1443" s="31" t="s">
        <v>19</v>
      </c>
      <c r="D1443" t="s">
        <v>2</v>
      </c>
      <c r="E1443" s="21">
        <v>751.76</v>
      </c>
      <c r="F1443" s="21">
        <v>416.94</v>
      </c>
      <c r="G1443" s="21">
        <v>0</v>
      </c>
      <c r="H1443" s="21">
        <v>764.76</v>
      </c>
      <c r="I1443" s="21">
        <v>241.15600000000001</v>
      </c>
      <c r="J1443" s="21">
        <v>305.904</v>
      </c>
      <c r="K1443" s="21">
        <v>0</v>
      </c>
      <c r="L1443" s="21">
        <v>428.77600000000001</v>
      </c>
      <c r="M1443" s="21">
        <v>122.952</v>
      </c>
      <c r="N1443" s="21">
        <v>0</v>
      </c>
      <c r="O1443" s="21">
        <v>50.984000000000002</v>
      </c>
      <c r="P1443" s="21">
        <v>101.968</v>
      </c>
    </row>
    <row r="1444" spans="1:16" x14ac:dyDescent="0.25">
      <c r="A1444">
        <v>2022</v>
      </c>
      <c r="B1444">
        <v>988636</v>
      </c>
      <c r="C1444" s="31" t="s">
        <v>19</v>
      </c>
      <c r="D1444" t="s">
        <v>1</v>
      </c>
      <c r="E1444" s="21">
        <v>1983.76</v>
      </c>
      <c r="F1444" s="21">
        <v>1019.04</v>
      </c>
      <c r="G1444" s="21">
        <v>0</v>
      </c>
      <c r="H1444" s="21">
        <v>1711.76</v>
      </c>
      <c r="I1444" s="21">
        <v>668.65599999999995</v>
      </c>
      <c r="J1444" s="21">
        <v>703.904</v>
      </c>
      <c r="K1444" s="21">
        <v>0</v>
      </c>
      <c r="L1444" s="21">
        <v>2223.7759999999998</v>
      </c>
      <c r="M1444" s="21">
        <v>431.952</v>
      </c>
      <c r="N1444" s="21">
        <v>0</v>
      </c>
      <c r="O1444" s="21">
        <v>127.98399999999999</v>
      </c>
      <c r="P1444" s="21">
        <v>239.96799999999999</v>
      </c>
    </row>
    <row r="1445" spans="1:16" x14ac:dyDescent="0.25">
      <c r="A1445">
        <v>2022</v>
      </c>
      <c r="B1445">
        <v>998761</v>
      </c>
      <c r="C1445" s="31" t="s">
        <v>21</v>
      </c>
      <c r="D1445" t="s">
        <v>4</v>
      </c>
      <c r="E1445" s="21">
        <v>3127.288</v>
      </c>
      <c r="F1445" s="21">
        <v>8707.2909999999993</v>
      </c>
      <c r="G1445" s="21">
        <v>10385.969999999999</v>
      </c>
      <c r="H1445" s="21">
        <v>7322.2599999999902</v>
      </c>
      <c r="I1445" s="21">
        <v>5447.2539999999999</v>
      </c>
      <c r="J1445" s="21">
        <v>4343.8289999999997</v>
      </c>
      <c r="K1445" s="21">
        <v>6902.3509999999997</v>
      </c>
      <c r="L1445" s="21">
        <v>8326.9549999999999</v>
      </c>
      <c r="M1445" s="21">
        <v>14388.392</v>
      </c>
      <c r="N1445" s="21">
        <v>8122.5259999999998</v>
      </c>
      <c r="O1445" s="21">
        <v>8969.7909999999993</v>
      </c>
      <c r="P1445" s="21">
        <v>4118.3419999999996</v>
      </c>
    </row>
    <row r="1446" spans="1:16" x14ac:dyDescent="0.25">
      <c r="A1446">
        <v>2022</v>
      </c>
      <c r="B1446">
        <v>998761</v>
      </c>
      <c r="C1446" s="31" t="s">
        <v>21</v>
      </c>
      <c r="D1446" t="s">
        <v>2</v>
      </c>
      <c r="E1446" s="21">
        <v>4345.2879999999996</v>
      </c>
      <c r="F1446" s="21">
        <v>9953.2909999999993</v>
      </c>
      <c r="G1446" s="21">
        <v>11719.97</v>
      </c>
      <c r="H1446" s="21">
        <v>8716.26</v>
      </c>
      <c r="I1446" s="21">
        <v>6824.2539999999999</v>
      </c>
      <c r="J1446" s="21">
        <v>5549.8289999999997</v>
      </c>
      <c r="K1446" s="21">
        <v>8107.3509999999997</v>
      </c>
      <c r="L1446" s="21">
        <v>9796.9549999999999</v>
      </c>
      <c r="M1446" s="21">
        <v>15802.392</v>
      </c>
      <c r="N1446" s="21">
        <v>9508.5259999999998</v>
      </c>
      <c r="O1446" s="21">
        <v>10285.790999999999</v>
      </c>
      <c r="P1446" s="21">
        <v>5336.3419999999996</v>
      </c>
    </row>
    <row r="1447" spans="1:16" x14ac:dyDescent="0.25">
      <c r="A1447">
        <v>2022</v>
      </c>
      <c r="B1447">
        <v>998761</v>
      </c>
      <c r="C1447" s="31" t="s">
        <v>21</v>
      </c>
      <c r="D1447" t="s">
        <v>1</v>
      </c>
      <c r="E1447" s="21">
        <v>28355.288</v>
      </c>
      <c r="F1447" s="21">
        <v>42244.891000000003</v>
      </c>
      <c r="G1447" s="21">
        <v>49481.77</v>
      </c>
      <c r="H1447" s="21">
        <v>45961.760000000002</v>
      </c>
      <c r="I1447" s="21">
        <v>34385.754000000001</v>
      </c>
      <c r="J1447" s="21">
        <v>29795.129000000001</v>
      </c>
      <c r="K1447" s="21">
        <v>35621.650999999998</v>
      </c>
      <c r="L1447" s="21">
        <v>43042.154999999999</v>
      </c>
      <c r="M1447" s="21">
        <v>71055.191999999995</v>
      </c>
      <c r="N1447" s="21">
        <v>45871.826000000001</v>
      </c>
      <c r="O1447" s="21">
        <v>60569.690999999999</v>
      </c>
      <c r="P1447" s="21">
        <v>25294.542000000001</v>
      </c>
    </row>
    <row r="1448" spans="1:16" x14ac:dyDescent="0.25">
      <c r="A1448">
        <v>2022</v>
      </c>
      <c r="B1448">
        <v>998890</v>
      </c>
      <c r="C1448" s="31" t="s">
        <v>22</v>
      </c>
      <c r="D1448" t="s">
        <v>4</v>
      </c>
      <c r="E1448" s="21">
        <v>0</v>
      </c>
      <c r="F1448" s="21">
        <v>0</v>
      </c>
      <c r="G1448" s="21">
        <v>-29.808</v>
      </c>
      <c r="H1448" s="21">
        <v>153.536</v>
      </c>
      <c r="I1448" s="21">
        <v>2112.1559999999999</v>
      </c>
      <c r="J1448" s="21">
        <v>0</v>
      </c>
      <c r="K1448" s="21">
        <v>-42.264000000000003</v>
      </c>
      <c r="L1448" s="21">
        <v>70.552000000000007</v>
      </c>
      <c r="M1448" s="21">
        <v>0</v>
      </c>
      <c r="N1448" s="21">
        <v>696.8</v>
      </c>
      <c r="O1448" s="21">
        <v>0</v>
      </c>
      <c r="P1448" s="21">
        <v>-13.215999999999999</v>
      </c>
    </row>
    <row r="1449" spans="1:16" x14ac:dyDescent="0.25">
      <c r="A1449">
        <v>2022</v>
      </c>
      <c r="B1449">
        <v>998890</v>
      </c>
      <c r="C1449" s="31" t="s">
        <v>22</v>
      </c>
      <c r="D1449" t="s">
        <v>2</v>
      </c>
      <c r="E1449" s="21">
        <v>0</v>
      </c>
      <c r="F1449" s="21">
        <v>0</v>
      </c>
      <c r="G1449" s="21">
        <v>100.792</v>
      </c>
      <c r="H1449" s="21">
        <v>219.93600000000001</v>
      </c>
      <c r="I1449" s="21">
        <v>2264.7559999999999</v>
      </c>
      <c r="J1449" s="21">
        <v>0</v>
      </c>
      <c r="K1449" s="21">
        <v>24.135999999999999</v>
      </c>
      <c r="L1449" s="21">
        <v>136.952</v>
      </c>
      <c r="M1449" s="21">
        <v>0</v>
      </c>
      <c r="N1449" s="21">
        <v>829.6</v>
      </c>
      <c r="O1449" s="21">
        <v>0</v>
      </c>
      <c r="P1449" s="21">
        <v>50.984000000000002</v>
      </c>
    </row>
    <row r="1450" spans="1:16" x14ac:dyDescent="0.25">
      <c r="A1450">
        <v>2022</v>
      </c>
      <c r="B1450">
        <v>998890</v>
      </c>
      <c r="C1450" s="31" t="s">
        <v>22</v>
      </c>
      <c r="D1450" t="s">
        <v>1</v>
      </c>
      <c r="E1450" s="21">
        <v>0</v>
      </c>
      <c r="F1450" s="21">
        <v>0</v>
      </c>
      <c r="G1450" s="21">
        <v>337.392</v>
      </c>
      <c r="H1450" s="21">
        <v>575.93600000000004</v>
      </c>
      <c r="I1450" s="21">
        <v>5464.6559999999999</v>
      </c>
      <c r="J1450" s="21">
        <v>0</v>
      </c>
      <c r="K1450" s="21">
        <v>63.936</v>
      </c>
      <c r="L1450" s="21">
        <v>463.952</v>
      </c>
      <c r="M1450" s="21">
        <v>0</v>
      </c>
      <c r="N1450" s="21">
        <v>1951.6</v>
      </c>
      <c r="O1450" s="21">
        <v>0</v>
      </c>
      <c r="P1450" s="21">
        <v>111.98399999999999</v>
      </c>
    </row>
    <row r="1451" spans="1:16" x14ac:dyDescent="0.25">
      <c r="A1451">
        <v>2023</v>
      </c>
      <c r="B1451">
        <v>104983</v>
      </c>
      <c r="C1451" s="31" t="s">
        <v>21</v>
      </c>
      <c r="D1451" t="s">
        <v>4</v>
      </c>
      <c r="E1451" s="21">
        <v>1011.664</v>
      </c>
      <c r="F1451" s="21">
        <v>213.82400000000001</v>
      </c>
      <c r="G1451" s="21">
        <v>-65.792000000000002</v>
      </c>
      <c r="H1451" s="21">
        <v>10.9840000000003</v>
      </c>
      <c r="I1451" s="21">
        <v>381.81599999999997</v>
      </c>
      <c r="J1451" s="21">
        <v>-16.064</v>
      </c>
      <c r="K1451" s="21">
        <v>-16.015999999999998</v>
      </c>
      <c r="L1451" s="21">
        <v>-126.98</v>
      </c>
      <c r="M1451" s="21">
        <v>233.56</v>
      </c>
      <c r="N1451" s="21">
        <v>-106.896</v>
      </c>
      <c r="O1451" s="21">
        <v>654.32399999999996</v>
      </c>
      <c r="P1451" s="21">
        <v>3.99200000000002</v>
      </c>
    </row>
    <row r="1452" spans="1:16" x14ac:dyDescent="0.25">
      <c r="A1452">
        <v>2023</v>
      </c>
      <c r="B1452">
        <v>104983</v>
      </c>
      <c r="C1452" s="31" t="s">
        <v>21</v>
      </c>
      <c r="D1452" t="s">
        <v>2</v>
      </c>
      <c r="E1452" s="21">
        <v>1384.664</v>
      </c>
      <c r="F1452" s="21">
        <v>273.82400000000001</v>
      </c>
      <c r="G1452" s="21">
        <v>52.207999999999998</v>
      </c>
      <c r="H1452" s="21">
        <v>362.98399999999998</v>
      </c>
      <c r="I1452" s="21">
        <v>617.81600000000003</v>
      </c>
      <c r="J1452" s="21">
        <v>159.93600000000001</v>
      </c>
      <c r="K1452" s="21">
        <v>41.984000000000002</v>
      </c>
      <c r="L1452" s="21">
        <v>51.02</v>
      </c>
      <c r="M1452" s="21">
        <v>469.56</v>
      </c>
      <c r="N1452" s="21">
        <v>129.10400000000001</v>
      </c>
      <c r="O1452" s="21">
        <v>952.32399999999996</v>
      </c>
      <c r="P1452" s="21">
        <v>123.992</v>
      </c>
    </row>
    <row r="1453" spans="1:16" x14ac:dyDescent="0.25">
      <c r="A1453">
        <v>2023</v>
      </c>
      <c r="B1453">
        <v>104983</v>
      </c>
      <c r="C1453" s="31" t="s">
        <v>21</v>
      </c>
      <c r="D1453" t="s">
        <v>1</v>
      </c>
      <c r="E1453" s="21">
        <v>5597.6639999999998</v>
      </c>
      <c r="F1453" s="21">
        <v>1583.8240000000001</v>
      </c>
      <c r="G1453" s="21">
        <v>142.208</v>
      </c>
      <c r="H1453" s="21">
        <v>3613.9839999999999</v>
      </c>
      <c r="I1453" s="21">
        <v>2882.8159999999998</v>
      </c>
      <c r="J1453" s="21">
        <v>479.93599999999998</v>
      </c>
      <c r="K1453" s="21">
        <v>111.98399999999999</v>
      </c>
      <c r="L1453" s="21">
        <v>345.52</v>
      </c>
      <c r="M1453" s="21">
        <v>1772.56</v>
      </c>
      <c r="N1453" s="21">
        <v>435.10399999999998</v>
      </c>
      <c r="O1453" s="21">
        <v>3157.8240000000001</v>
      </c>
      <c r="P1453" s="21">
        <v>410.99200000000002</v>
      </c>
    </row>
    <row r="1454" spans="1:16" x14ac:dyDescent="0.25">
      <c r="A1454">
        <v>2023</v>
      </c>
      <c r="B1454">
        <v>105021</v>
      </c>
      <c r="C1454" s="31" t="s">
        <v>22</v>
      </c>
      <c r="D1454" t="s">
        <v>4</v>
      </c>
      <c r="E1454" s="21">
        <v>2020.4</v>
      </c>
      <c r="F1454" s="21">
        <v>624</v>
      </c>
      <c r="G1454" s="21">
        <v>1918.2</v>
      </c>
      <c r="H1454" s="21">
        <v>779</v>
      </c>
      <c r="I1454" s="21">
        <v>1334.4</v>
      </c>
      <c r="J1454" s="21">
        <v>-18.2</v>
      </c>
      <c r="K1454" s="21">
        <v>2.1316282072802999E-14</v>
      </c>
      <c r="L1454" s="21">
        <v>694.6</v>
      </c>
      <c r="M1454" s="21">
        <v>2126</v>
      </c>
      <c r="N1454" s="21">
        <v>241</v>
      </c>
      <c r="O1454" s="21">
        <v>971.19999999999902</v>
      </c>
      <c r="P1454" s="21">
        <v>247.8</v>
      </c>
    </row>
    <row r="1455" spans="1:16" x14ac:dyDescent="0.25">
      <c r="A1455">
        <v>2023</v>
      </c>
      <c r="B1455">
        <v>105021</v>
      </c>
      <c r="C1455" s="31" t="s">
        <v>22</v>
      </c>
      <c r="D1455" t="s">
        <v>2</v>
      </c>
      <c r="E1455" s="21">
        <v>2841.4</v>
      </c>
      <c r="F1455" s="21">
        <v>1024.5999999999999</v>
      </c>
      <c r="G1455" s="21">
        <v>2940.6</v>
      </c>
      <c r="H1455" s="21">
        <v>1394.2</v>
      </c>
      <c r="I1455" s="21">
        <v>1741.6</v>
      </c>
      <c r="J1455" s="21">
        <v>320.39999999999998</v>
      </c>
      <c r="K1455" s="21">
        <v>135</v>
      </c>
      <c r="L1455" s="21">
        <v>1166</v>
      </c>
      <c r="M1455" s="21">
        <v>2400.4</v>
      </c>
      <c r="N1455" s="21">
        <v>440.2</v>
      </c>
      <c r="O1455" s="21">
        <v>1526.6</v>
      </c>
      <c r="P1455" s="21">
        <v>779</v>
      </c>
    </row>
    <row r="1456" spans="1:16" x14ac:dyDescent="0.25">
      <c r="A1456">
        <v>2023</v>
      </c>
      <c r="B1456">
        <v>105021</v>
      </c>
      <c r="C1456" s="31" t="s">
        <v>22</v>
      </c>
      <c r="D1456" t="s">
        <v>1</v>
      </c>
      <c r="E1456" s="21">
        <v>17048.400000000001</v>
      </c>
      <c r="F1456" s="21">
        <v>6147.6</v>
      </c>
      <c r="G1456" s="21">
        <v>17643.599999999999</v>
      </c>
      <c r="H1456" s="21">
        <v>8365.2000000000007</v>
      </c>
      <c r="I1456" s="21">
        <v>10449.6</v>
      </c>
      <c r="J1456" s="21">
        <v>1922.4</v>
      </c>
      <c r="K1456" s="21">
        <v>810</v>
      </c>
      <c r="L1456" s="21">
        <v>6996</v>
      </c>
      <c r="M1456" s="21">
        <v>14402.4</v>
      </c>
      <c r="N1456" s="21">
        <v>2641.2</v>
      </c>
      <c r="O1456" s="21">
        <v>9159.6</v>
      </c>
      <c r="P1456" s="21">
        <v>4674</v>
      </c>
    </row>
    <row r="1457" spans="1:16" x14ac:dyDescent="0.25">
      <c r="A1457">
        <v>2023</v>
      </c>
      <c r="B1457">
        <v>105397</v>
      </c>
      <c r="C1457" s="31" t="s">
        <v>19</v>
      </c>
      <c r="D1457" t="s">
        <v>4</v>
      </c>
      <c r="E1457" s="21">
        <v>244.59200000000001</v>
      </c>
      <c r="F1457" s="21">
        <v>-240.47200000000001</v>
      </c>
      <c r="G1457" s="21">
        <v>-105.664</v>
      </c>
      <c r="H1457" s="21">
        <v>0</v>
      </c>
      <c r="I1457" s="21">
        <v>310.988</v>
      </c>
      <c r="J1457" s="21">
        <v>-161.63999999999999</v>
      </c>
      <c r="K1457" s="21">
        <v>107.012</v>
      </c>
      <c r="L1457" s="21">
        <v>-88.48</v>
      </c>
      <c r="M1457" s="21">
        <v>-84.447999999999993</v>
      </c>
      <c r="N1457" s="21">
        <v>-184.06399999999999</v>
      </c>
      <c r="O1457" s="21">
        <v>98.352000000000103</v>
      </c>
      <c r="P1457" s="21">
        <v>650.88800000000003</v>
      </c>
    </row>
    <row r="1458" spans="1:16" x14ac:dyDescent="0.25">
      <c r="A1458">
        <v>2023</v>
      </c>
      <c r="B1458">
        <v>105397</v>
      </c>
      <c r="C1458" s="31" t="s">
        <v>19</v>
      </c>
      <c r="D1458" t="s">
        <v>2</v>
      </c>
      <c r="E1458" s="21">
        <v>376.99200000000002</v>
      </c>
      <c r="F1458" s="21">
        <v>90.528000000000205</v>
      </c>
      <c r="G1458" s="21">
        <v>92.936000000000007</v>
      </c>
      <c r="H1458" s="21">
        <v>0</v>
      </c>
      <c r="I1458" s="21">
        <v>681.58799999999997</v>
      </c>
      <c r="J1458" s="21">
        <v>169.36</v>
      </c>
      <c r="K1458" s="21">
        <v>259.21199999999999</v>
      </c>
      <c r="L1458" s="21">
        <v>110.12</v>
      </c>
      <c r="M1458" s="21">
        <v>47.951999999999998</v>
      </c>
      <c r="N1458" s="21">
        <v>80.736000000000004</v>
      </c>
      <c r="O1458" s="21">
        <v>495.55200000000002</v>
      </c>
      <c r="P1458" s="21">
        <v>849.48800000000006</v>
      </c>
    </row>
    <row r="1459" spans="1:16" x14ac:dyDescent="0.25">
      <c r="A1459">
        <v>2023</v>
      </c>
      <c r="B1459">
        <v>105397</v>
      </c>
      <c r="C1459" s="31" t="s">
        <v>19</v>
      </c>
      <c r="D1459" t="s">
        <v>1</v>
      </c>
      <c r="E1459" s="21">
        <v>1618.992</v>
      </c>
      <c r="F1459" s="21">
        <v>2092.5279999999998</v>
      </c>
      <c r="G1459" s="21">
        <v>255.93600000000001</v>
      </c>
      <c r="H1459" s="21">
        <v>0</v>
      </c>
      <c r="I1459" s="21">
        <v>2817.0880000000002</v>
      </c>
      <c r="J1459" s="21">
        <v>553.36</v>
      </c>
      <c r="K1459" s="21">
        <v>1455.712</v>
      </c>
      <c r="L1459" s="21">
        <v>563.12</v>
      </c>
      <c r="M1459" s="21">
        <v>447.952</v>
      </c>
      <c r="N1459" s="21">
        <v>348.73599999999999</v>
      </c>
      <c r="O1459" s="21">
        <v>4095.5520000000001</v>
      </c>
      <c r="P1459" s="21">
        <v>3119.4879999999998</v>
      </c>
    </row>
    <row r="1460" spans="1:16" x14ac:dyDescent="0.25">
      <c r="A1460">
        <v>2023</v>
      </c>
      <c r="B1460">
        <v>106224</v>
      </c>
      <c r="C1460" s="31" t="s">
        <v>22</v>
      </c>
      <c r="D1460" t="s">
        <v>4</v>
      </c>
      <c r="E1460" s="21">
        <v>1249.1759999999999</v>
      </c>
      <c r="F1460" s="21">
        <v>1294</v>
      </c>
      <c r="G1460" s="21">
        <v>1499.432</v>
      </c>
      <c r="H1460" s="21">
        <v>1532.2819999999999</v>
      </c>
      <c r="I1460" s="21">
        <v>60.461999999999499</v>
      </c>
      <c r="J1460" s="21">
        <v>2123.3319999999999</v>
      </c>
      <c r="K1460" s="21">
        <v>2672.2620000000002</v>
      </c>
      <c r="L1460" s="21">
        <v>1868.7380000000001</v>
      </c>
      <c r="M1460" s="21">
        <v>344.30999999999898</v>
      </c>
      <c r="N1460" s="21">
        <v>6.0939999999995997</v>
      </c>
      <c r="O1460" s="21">
        <v>1393.79799999999</v>
      </c>
      <c r="P1460" s="21">
        <v>33.307999999996902</v>
      </c>
    </row>
    <row r="1461" spans="1:16" x14ac:dyDescent="0.25">
      <c r="A1461">
        <v>2023</v>
      </c>
      <c r="B1461">
        <v>106224</v>
      </c>
      <c r="C1461" s="31" t="s">
        <v>22</v>
      </c>
      <c r="D1461" t="s">
        <v>2</v>
      </c>
      <c r="E1461" s="21">
        <v>2107.576</v>
      </c>
      <c r="F1461" s="21">
        <v>1911.4</v>
      </c>
      <c r="G1461" s="21">
        <v>1988.432</v>
      </c>
      <c r="H1461" s="21">
        <v>2375.2820000000002</v>
      </c>
      <c r="I1461" s="21">
        <v>739.86199999999997</v>
      </c>
      <c r="J1461" s="21">
        <v>2880.1320000000001</v>
      </c>
      <c r="K1461" s="21">
        <v>3466.462</v>
      </c>
      <c r="L1461" s="21">
        <v>2372.038</v>
      </c>
      <c r="M1461" s="21">
        <v>1295.9100000000001</v>
      </c>
      <c r="N1461" s="21">
        <v>842.49399999999901</v>
      </c>
      <c r="O1461" s="21">
        <v>2380.59799999999</v>
      </c>
      <c r="P1461" s="21">
        <v>779.10799999999699</v>
      </c>
    </row>
    <row r="1462" spans="1:16" x14ac:dyDescent="0.25">
      <c r="A1462">
        <v>2023</v>
      </c>
      <c r="B1462">
        <v>106224</v>
      </c>
      <c r="C1462" s="31" t="s">
        <v>22</v>
      </c>
      <c r="D1462" t="s">
        <v>1</v>
      </c>
      <c r="E1462" s="21">
        <v>31075.576000000001</v>
      </c>
      <c r="F1462" s="21">
        <v>14193.9</v>
      </c>
      <c r="G1462" s="21">
        <v>10120.432000000001</v>
      </c>
      <c r="H1462" s="21">
        <v>18006.281999999999</v>
      </c>
      <c r="I1462" s="21">
        <v>5356.8620000000001</v>
      </c>
      <c r="J1462" s="21">
        <v>16872.632000000001</v>
      </c>
      <c r="K1462" s="21">
        <v>23100.462</v>
      </c>
      <c r="L1462" s="21">
        <v>14038.038</v>
      </c>
      <c r="M1462" s="21">
        <v>24346.91</v>
      </c>
      <c r="N1462" s="21">
        <v>9923.4940000000006</v>
      </c>
      <c r="O1462" s="21">
        <v>19442.598000000002</v>
      </c>
      <c r="P1462" s="21">
        <v>19183.108</v>
      </c>
    </row>
    <row r="1463" spans="1:16" x14ac:dyDescent="0.25">
      <c r="A1463">
        <v>2023</v>
      </c>
      <c r="B1463">
        <v>107439</v>
      </c>
      <c r="C1463" s="31" t="s">
        <v>18</v>
      </c>
      <c r="D1463" t="s">
        <v>4</v>
      </c>
      <c r="E1463" s="21">
        <v>-2426.9760000000001</v>
      </c>
      <c r="F1463" s="21">
        <v>-535.72000000000105</v>
      </c>
      <c r="G1463" s="21">
        <v>-1575.636</v>
      </c>
      <c r="H1463" s="21">
        <v>-467.49200000000098</v>
      </c>
      <c r="I1463" s="21">
        <v>-437.08400000000103</v>
      </c>
      <c r="J1463" s="21">
        <v>106.51199999999901</v>
      </c>
      <c r="K1463" s="21">
        <v>-1014.3440000000001</v>
      </c>
      <c r="L1463" s="21">
        <v>-283.960000000001</v>
      </c>
      <c r="M1463" s="21">
        <v>-837.21200000000101</v>
      </c>
      <c r="N1463" s="21">
        <v>-2475.14</v>
      </c>
      <c r="O1463" s="21">
        <v>-1578.828</v>
      </c>
      <c r="P1463" s="21">
        <v>-723.50400000000104</v>
      </c>
    </row>
    <row r="1464" spans="1:16" x14ac:dyDescent="0.25">
      <c r="A1464">
        <v>2023</v>
      </c>
      <c r="B1464">
        <v>107439</v>
      </c>
      <c r="C1464" s="31" t="s">
        <v>21</v>
      </c>
      <c r="D1464" t="s">
        <v>4</v>
      </c>
      <c r="E1464" s="21">
        <v>-1786.1759999999999</v>
      </c>
      <c r="F1464" s="21">
        <v>-1706.6759999999999</v>
      </c>
      <c r="G1464" s="21">
        <v>-2255.4279999999999</v>
      </c>
      <c r="H1464" s="21">
        <v>-267.92000000000201</v>
      </c>
      <c r="I1464" s="21">
        <v>-842.00400000000104</v>
      </c>
      <c r="J1464" s="21">
        <v>-1797.06</v>
      </c>
      <c r="K1464" s="21">
        <v>-1765.2239999999999</v>
      </c>
      <c r="L1464" s="21">
        <v>-1566.0239999999999</v>
      </c>
      <c r="M1464" s="21">
        <v>-1006.956</v>
      </c>
      <c r="N1464" s="21">
        <v>-979.82800000000395</v>
      </c>
      <c r="O1464" s="21">
        <v>-1193.26</v>
      </c>
      <c r="P1464" s="21">
        <v>-1679.6959999999999</v>
      </c>
    </row>
    <row r="1465" spans="1:16" x14ac:dyDescent="0.25">
      <c r="A1465">
        <v>2023</v>
      </c>
      <c r="B1465">
        <v>107439</v>
      </c>
      <c r="C1465" s="31" t="s">
        <v>20</v>
      </c>
      <c r="D1465" t="s">
        <v>4</v>
      </c>
      <c r="E1465" s="21">
        <v>-1624.48</v>
      </c>
      <c r="F1465" s="21">
        <v>-2159.2840000000001</v>
      </c>
      <c r="G1465" s="21">
        <v>-1518.4839999999999</v>
      </c>
      <c r="H1465" s="21">
        <v>-1392.644</v>
      </c>
      <c r="I1465" s="21">
        <v>-1769.68</v>
      </c>
      <c r="J1465" s="21">
        <v>-2028.2</v>
      </c>
      <c r="K1465" s="21">
        <v>-3197.6280000000002</v>
      </c>
      <c r="L1465" s="21">
        <v>-1354.8440000000001</v>
      </c>
      <c r="M1465" s="21">
        <v>-1576.4079999999999</v>
      </c>
      <c r="N1465" s="21">
        <v>-1300.1199999999999</v>
      </c>
      <c r="O1465" s="21">
        <v>-1728.5840000000001</v>
      </c>
      <c r="P1465" s="21">
        <v>-1786.268</v>
      </c>
    </row>
    <row r="1466" spans="1:16" x14ac:dyDescent="0.25">
      <c r="A1466">
        <v>2023</v>
      </c>
      <c r="B1466">
        <v>107439</v>
      </c>
      <c r="C1466" s="31" t="s">
        <v>18</v>
      </c>
      <c r="D1466" t="s">
        <v>2</v>
      </c>
      <c r="E1466" s="21">
        <v>-1349.1759999999999</v>
      </c>
      <c r="F1466" s="21">
        <v>218.879999999999</v>
      </c>
      <c r="G1466" s="21">
        <v>-618.53600000000097</v>
      </c>
      <c r="H1466" s="21">
        <v>278.30799999999999</v>
      </c>
      <c r="I1466" s="21">
        <v>226.915999999999</v>
      </c>
      <c r="J1466" s="21">
        <v>591.11199999999894</v>
      </c>
      <c r="K1466" s="21">
        <v>-131.34400000000099</v>
      </c>
      <c r="L1466" s="21">
        <v>450.83999999999901</v>
      </c>
      <c r="M1466" s="21">
        <v>-33.812000000000801</v>
      </c>
      <c r="N1466" s="21">
        <v>-1943.94</v>
      </c>
      <c r="O1466" s="21">
        <v>-1114.028</v>
      </c>
      <c r="P1466" s="21">
        <v>105.196</v>
      </c>
    </row>
    <row r="1467" spans="1:16" x14ac:dyDescent="0.25">
      <c r="A1467">
        <v>2023</v>
      </c>
      <c r="B1467">
        <v>107439</v>
      </c>
      <c r="C1467" s="31" t="s">
        <v>21</v>
      </c>
      <c r="D1467" t="s">
        <v>2</v>
      </c>
      <c r="E1467" s="21">
        <v>-518.17600000000095</v>
      </c>
      <c r="F1467" s="21">
        <v>-484.67600000000101</v>
      </c>
      <c r="G1467" s="21">
        <v>-939.42800000000204</v>
      </c>
      <c r="H1467" s="21">
        <v>874.07999999999799</v>
      </c>
      <c r="I1467" s="21">
        <v>483.99599999999901</v>
      </c>
      <c r="J1467" s="21">
        <v>-431.06000000000103</v>
      </c>
      <c r="K1467" s="21">
        <v>-563.22400000000198</v>
      </c>
      <c r="L1467" s="21">
        <v>-147.024000000001</v>
      </c>
      <c r="M1467" s="21">
        <v>231.04399999999799</v>
      </c>
      <c r="N1467" s="21">
        <v>355.17199999999599</v>
      </c>
      <c r="O1467" s="21">
        <v>90.739999999998702</v>
      </c>
      <c r="P1467" s="21">
        <v>-473.69600000000202</v>
      </c>
    </row>
    <row r="1468" spans="1:16" x14ac:dyDescent="0.25">
      <c r="A1468">
        <v>2023</v>
      </c>
      <c r="B1468">
        <v>107439</v>
      </c>
      <c r="C1468" s="31" t="s">
        <v>20</v>
      </c>
      <c r="D1468" t="s">
        <v>2</v>
      </c>
      <c r="E1468" s="21">
        <v>-171.280000000001</v>
      </c>
      <c r="F1468" s="21">
        <v>-790.08400000000199</v>
      </c>
      <c r="G1468" s="21">
        <v>16.315999999999299</v>
      </c>
      <c r="H1468" s="21">
        <v>20.955999999998902</v>
      </c>
      <c r="I1468" s="21">
        <v>-353.68000000000097</v>
      </c>
      <c r="J1468" s="21">
        <v>-593.00000000000398</v>
      </c>
      <c r="K1468" s="21">
        <v>-1806.828</v>
      </c>
      <c r="L1468" s="21">
        <v>165.55599999999799</v>
      </c>
      <c r="M1468" s="21">
        <v>-131.608</v>
      </c>
      <c r="N1468" s="21">
        <v>-143.32000000000201</v>
      </c>
      <c r="O1468" s="21">
        <v>-342.58400000000199</v>
      </c>
      <c r="P1468" s="21">
        <v>-433.86800000000102</v>
      </c>
    </row>
    <row r="1469" spans="1:16" x14ac:dyDescent="0.25">
      <c r="A1469">
        <v>2023</v>
      </c>
      <c r="B1469">
        <v>107439</v>
      </c>
      <c r="C1469" s="31" t="s">
        <v>18</v>
      </c>
      <c r="D1469" t="s">
        <v>1</v>
      </c>
      <c r="E1469" s="21">
        <v>9250.8240000000005</v>
      </c>
      <c r="F1469" s="21">
        <v>9926.8799999999992</v>
      </c>
      <c r="G1469" s="21">
        <v>9280.4639999999908</v>
      </c>
      <c r="H1469" s="21">
        <v>4015.308</v>
      </c>
      <c r="I1469" s="21">
        <v>4808.9160000000002</v>
      </c>
      <c r="J1469" s="21">
        <v>5963.1120000000001</v>
      </c>
      <c r="K1469" s="21">
        <v>7887.1559999999999</v>
      </c>
      <c r="L1469" s="21">
        <v>4977.84</v>
      </c>
      <c r="M1469" s="21">
        <v>10402.188</v>
      </c>
      <c r="N1469" s="21">
        <v>14355.06</v>
      </c>
      <c r="O1469" s="21">
        <v>9908.4719999999998</v>
      </c>
      <c r="P1469" s="21">
        <v>4451.1959999999999</v>
      </c>
    </row>
    <row r="1470" spans="1:16" x14ac:dyDescent="0.25">
      <c r="A1470">
        <v>2023</v>
      </c>
      <c r="B1470">
        <v>107439</v>
      </c>
      <c r="C1470" s="31" t="s">
        <v>20</v>
      </c>
      <c r="D1470" t="s">
        <v>1</v>
      </c>
      <c r="E1470" s="21">
        <v>9252.7199999999903</v>
      </c>
      <c r="F1470" s="21">
        <v>11732.915999999999</v>
      </c>
      <c r="G1470" s="21">
        <v>14696.316000000001</v>
      </c>
      <c r="H1470" s="21">
        <v>13335.456</v>
      </c>
      <c r="I1470" s="21">
        <v>13741.32</v>
      </c>
      <c r="J1470" s="21">
        <v>16428</v>
      </c>
      <c r="K1470" s="21">
        <v>16797.671999999999</v>
      </c>
      <c r="L1470" s="21">
        <v>16658.556</v>
      </c>
      <c r="M1470" s="21">
        <v>8311.3919999999998</v>
      </c>
      <c r="N1470" s="21">
        <v>13470.18</v>
      </c>
      <c r="O1470" s="21">
        <v>14171.915999999999</v>
      </c>
      <c r="P1470" s="21">
        <v>8494.6319999999996</v>
      </c>
    </row>
    <row r="1471" spans="1:16" x14ac:dyDescent="0.25">
      <c r="A1471">
        <v>2023</v>
      </c>
      <c r="B1471">
        <v>107439</v>
      </c>
      <c r="C1471" s="31" t="s">
        <v>21</v>
      </c>
      <c r="D1471" t="s">
        <v>1</v>
      </c>
      <c r="E1471" s="21">
        <v>11701.824000000001</v>
      </c>
      <c r="F1471" s="21">
        <v>10870.824000000001</v>
      </c>
      <c r="G1471" s="21">
        <v>17322.072</v>
      </c>
      <c r="H1471" s="21">
        <v>13753.08</v>
      </c>
      <c r="I1471" s="21">
        <v>10137.995999999999</v>
      </c>
      <c r="J1471" s="21">
        <v>12419.94</v>
      </c>
      <c r="K1471" s="21">
        <v>15498.276</v>
      </c>
      <c r="L1471" s="21">
        <v>10745.976000000001</v>
      </c>
      <c r="M1471" s="21">
        <v>17215.044000000002</v>
      </c>
      <c r="N1471" s="21">
        <v>17258.171999999999</v>
      </c>
      <c r="O1471" s="21">
        <v>13422.24</v>
      </c>
      <c r="P1471" s="21">
        <v>19119.804</v>
      </c>
    </row>
    <row r="1472" spans="1:16" x14ac:dyDescent="0.25">
      <c r="A1472">
        <v>2023</v>
      </c>
      <c r="B1472">
        <v>110765</v>
      </c>
      <c r="C1472" s="31" t="s">
        <v>22</v>
      </c>
      <c r="D1472" t="s">
        <v>4</v>
      </c>
      <c r="E1472" s="21">
        <v>1077.1528000000001</v>
      </c>
      <c r="F1472" s="21">
        <v>604.24399999999798</v>
      </c>
      <c r="G1472" s="21">
        <v>307.60719999999901</v>
      </c>
      <c r="H1472" s="21">
        <v>771.88079999999798</v>
      </c>
      <c r="I1472" s="21">
        <v>566.26719999999705</v>
      </c>
      <c r="J1472" s="21">
        <v>1092.4864</v>
      </c>
      <c r="K1472" s="21">
        <v>1265.6215999999899</v>
      </c>
      <c r="L1472" s="21">
        <v>310.151999999998</v>
      </c>
      <c r="M1472" s="21">
        <v>1014.7984</v>
      </c>
      <c r="N1472" s="21">
        <v>1521.3376000000001</v>
      </c>
      <c r="O1472" s="21">
        <v>176.38559999999799</v>
      </c>
      <c r="P1472" s="21">
        <v>390.79679999999797</v>
      </c>
    </row>
    <row r="1473" spans="1:16" x14ac:dyDescent="0.25">
      <c r="A1473">
        <v>2023</v>
      </c>
      <c r="B1473">
        <v>110765</v>
      </c>
      <c r="C1473" s="31" t="s">
        <v>22</v>
      </c>
      <c r="D1473" t="s">
        <v>2</v>
      </c>
      <c r="E1473" s="21">
        <v>2063.9528</v>
      </c>
      <c r="F1473" s="21">
        <v>1564.644</v>
      </c>
      <c r="G1473" s="21">
        <v>1022.2071999999999</v>
      </c>
      <c r="H1473" s="21">
        <v>1477.6808000000001</v>
      </c>
      <c r="I1473" s="21">
        <v>1409.2672</v>
      </c>
      <c r="J1473" s="21">
        <v>1926.6864</v>
      </c>
      <c r="K1473" s="21">
        <v>1996.7215999999901</v>
      </c>
      <c r="L1473" s="21">
        <v>1343.5519999999999</v>
      </c>
      <c r="M1473" s="21">
        <v>1834.2983999999999</v>
      </c>
      <c r="N1473" s="21">
        <v>2299.0376000000001</v>
      </c>
      <c r="O1473" s="21">
        <v>594.58559999999898</v>
      </c>
      <c r="P1473" s="21">
        <v>946.19679999999903</v>
      </c>
    </row>
    <row r="1474" spans="1:16" x14ac:dyDescent="0.25">
      <c r="A1474">
        <v>2023</v>
      </c>
      <c r="B1474">
        <v>110765</v>
      </c>
      <c r="C1474" s="31" t="s">
        <v>22</v>
      </c>
      <c r="D1474" t="s">
        <v>1</v>
      </c>
      <c r="E1474" s="21">
        <v>26348.952799999999</v>
      </c>
      <c r="F1474" s="21">
        <v>15696.644</v>
      </c>
      <c r="G1474" s="21">
        <v>13082.207200000001</v>
      </c>
      <c r="H1474" s="21">
        <v>10861.6808</v>
      </c>
      <c r="I1474" s="21">
        <v>14946.7672</v>
      </c>
      <c r="J1474" s="21">
        <v>12352.186400000001</v>
      </c>
      <c r="K1474" s="21">
        <v>29306.721600000001</v>
      </c>
      <c r="L1474" s="21">
        <v>16487.552</v>
      </c>
      <c r="M1474" s="21">
        <v>28672.7984</v>
      </c>
      <c r="N1474" s="21">
        <v>22133.5376</v>
      </c>
      <c r="O1474" s="21">
        <v>10232.5856</v>
      </c>
      <c r="P1474" s="21">
        <v>8798.6967999999997</v>
      </c>
    </row>
    <row r="1475" spans="1:16" x14ac:dyDescent="0.25">
      <c r="A1475">
        <v>2023</v>
      </c>
      <c r="B1475">
        <v>113724</v>
      </c>
      <c r="C1475" s="31" t="s">
        <v>20</v>
      </c>
      <c r="D1475" t="s">
        <v>4</v>
      </c>
      <c r="E1475" s="21">
        <v>40.528000000000098</v>
      </c>
      <c r="F1475" s="21">
        <v>-14.664</v>
      </c>
      <c r="G1475" s="21">
        <v>-78.248000000000005</v>
      </c>
      <c r="H1475" s="21">
        <v>177.14</v>
      </c>
      <c r="I1475" s="21">
        <v>111.024</v>
      </c>
      <c r="J1475" s="21">
        <v>335.55200000000002</v>
      </c>
      <c r="K1475" s="21">
        <v>-134.11199999999999</v>
      </c>
      <c r="L1475" s="21">
        <v>-143.28399999999999</v>
      </c>
      <c r="M1475" s="21">
        <v>287.37599999999998</v>
      </c>
      <c r="N1475" s="21">
        <v>326.57600000000002</v>
      </c>
      <c r="O1475" s="21">
        <v>0</v>
      </c>
      <c r="P1475" s="21">
        <v>0</v>
      </c>
    </row>
    <row r="1476" spans="1:16" x14ac:dyDescent="0.25">
      <c r="A1476">
        <v>2023</v>
      </c>
      <c r="B1476">
        <v>113724</v>
      </c>
      <c r="C1476" s="31" t="s">
        <v>20</v>
      </c>
      <c r="D1476" t="s">
        <v>2</v>
      </c>
      <c r="E1476" s="21">
        <v>389.72800000000001</v>
      </c>
      <c r="F1476" s="21">
        <v>126.93600000000001</v>
      </c>
      <c r="G1476" s="21">
        <v>60.951999999999998</v>
      </c>
      <c r="H1476" s="21">
        <v>745.94</v>
      </c>
      <c r="I1476" s="21">
        <v>181.82400000000001</v>
      </c>
      <c r="J1476" s="21">
        <v>689.55200000000002</v>
      </c>
      <c r="K1476" s="21">
        <v>146.68799999999999</v>
      </c>
      <c r="L1476" s="21">
        <v>486.71600000000001</v>
      </c>
      <c r="M1476" s="21">
        <v>497.37599999999998</v>
      </c>
      <c r="N1476" s="21">
        <v>470.57600000000002</v>
      </c>
      <c r="O1476" s="21">
        <v>0</v>
      </c>
      <c r="P1476" s="21">
        <v>0</v>
      </c>
    </row>
    <row r="1477" spans="1:16" x14ac:dyDescent="0.25">
      <c r="A1477">
        <v>2023</v>
      </c>
      <c r="B1477">
        <v>113724</v>
      </c>
      <c r="C1477" s="31" t="s">
        <v>20</v>
      </c>
      <c r="D1477" t="s">
        <v>1</v>
      </c>
      <c r="E1477" s="21">
        <v>2127.7280000000001</v>
      </c>
      <c r="F1477" s="21">
        <v>367.93599999999998</v>
      </c>
      <c r="G1477" s="21">
        <v>287.952</v>
      </c>
      <c r="H1477" s="21">
        <v>2695.44</v>
      </c>
      <c r="I1477" s="21">
        <v>1551.8240000000001</v>
      </c>
      <c r="J1477" s="21">
        <v>2103.5520000000001</v>
      </c>
      <c r="K1477" s="21">
        <v>892.68799999999999</v>
      </c>
      <c r="L1477" s="21">
        <v>2721.2159999999999</v>
      </c>
      <c r="M1477" s="21">
        <v>1681.376</v>
      </c>
      <c r="N1477" s="21">
        <v>1548.576</v>
      </c>
      <c r="O1477" s="21">
        <v>0</v>
      </c>
      <c r="P1477" s="21">
        <v>0</v>
      </c>
    </row>
    <row r="1478" spans="1:16" x14ac:dyDescent="0.25">
      <c r="A1478">
        <v>2023</v>
      </c>
      <c r="B1478">
        <v>114251</v>
      </c>
      <c r="C1478" s="31" t="s">
        <v>20</v>
      </c>
      <c r="D1478" t="s">
        <v>4</v>
      </c>
      <c r="E1478" s="21">
        <v>-64.215999999999994</v>
      </c>
      <c r="F1478" s="21">
        <v>0</v>
      </c>
      <c r="G1478" s="21">
        <v>0</v>
      </c>
      <c r="H1478" s="21">
        <v>0</v>
      </c>
      <c r="I1478" s="21">
        <v>314.024</v>
      </c>
      <c r="J1478" s="21">
        <v>314.82400000000001</v>
      </c>
      <c r="K1478" s="21">
        <v>5.1679999999999904</v>
      </c>
      <c r="L1478" s="21">
        <v>-4.8319999999999803</v>
      </c>
      <c r="M1478" s="21">
        <v>0</v>
      </c>
      <c r="N1478" s="21">
        <v>-89.831999999999994</v>
      </c>
      <c r="O1478" s="21">
        <v>0</v>
      </c>
      <c r="P1478" s="21">
        <v>0</v>
      </c>
    </row>
    <row r="1479" spans="1:16" x14ac:dyDescent="0.25">
      <c r="A1479">
        <v>2023</v>
      </c>
      <c r="B1479">
        <v>114251</v>
      </c>
      <c r="C1479" s="31" t="s">
        <v>20</v>
      </c>
      <c r="D1479" t="s">
        <v>2</v>
      </c>
      <c r="E1479" s="21">
        <v>4.1840000000000002</v>
      </c>
      <c r="F1479" s="21">
        <v>0</v>
      </c>
      <c r="G1479" s="21">
        <v>0</v>
      </c>
      <c r="H1479" s="21">
        <v>0</v>
      </c>
      <c r="I1479" s="21">
        <v>384.82400000000001</v>
      </c>
      <c r="J1479" s="21">
        <v>385.62400000000002</v>
      </c>
      <c r="K1479" s="21">
        <v>75.968000000000004</v>
      </c>
      <c r="L1479" s="21">
        <v>65.968000000000004</v>
      </c>
      <c r="M1479" s="21">
        <v>0</v>
      </c>
      <c r="N1479" s="21">
        <v>46.968000000000004</v>
      </c>
      <c r="O1479" s="21">
        <v>0</v>
      </c>
      <c r="P1479" s="21">
        <v>0</v>
      </c>
    </row>
    <row r="1480" spans="1:16" x14ac:dyDescent="0.25">
      <c r="A1480">
        <v>2023</v>
      </c>
      <c r="B1480">
        <v>114251</v>
      </c>
      <c r="C1480" s="31" t="s">
        <v>20</v>
      </c>
      <c r="D1480" t="s">
        <v>1</v>
      </c>
      <c r="E1480" s="21">
        <v>11.183999999999999</v>
      </c>
      <c r="F1480" s="21">
        <v>0</v>
      </c>
      <c r="G1480" s="21">
        <v>0</v>
      </c>
      <c r="H1480" s="21">
        <v>0</v>
      </c>
      <c r="I1480" s="21">
        <v>1295.8240000000001</v>
      </c>
      <c r="J1480" s="21">
        <v>1292.624</v>
      </c>
      <c r="K1480" s="21">
        <v>255.96799999999999</v>
      </c>
      <c r="L1480" s="21">
        <v>255.96799999999999</v>
      </c>
      <c r="M1480" s="21">
        <v>0</v>
      </c>
      <c r="N1480" s="21">
        <v>127.968</v>
      </c>
      <c r="O1480" s="21">
        <v>0</v>
      </c>
      <c r="P1480" s="21">
        <v>0</v>
      </c>
    </row>
    <row r="1481" spans="1:16" x14ac:dyDescent="0.25">
      <c r="A1481">
        <v>2023</v>
      </c>
      <c r="B1481">
        <v>116138</v>
      </c>
      <c r="C1481" s="31" t="s">
        <v>22</v>
      </c>
      <c r="D1481" t="s">
        <v>4</v>
      </c>
      <c r="E1481" s="21">
        <v>0</v>
      </c>
      <c r="F1481" s="21">
        <v>0</v>
      </c>
      <c r="G1481" s="21">
        <v>-29.139999999999901</v>
      </c>
      <c r="H1481" s="21">
        <v>-25.709999999999901</v>
      </c>
      <c r="I1481" s="21">
        <v>170.36</v>
      </c>
      <c r="J1481" s="21">
        <v>376.00000000000102</v>
      </c>
      <c r="K1481" s="21">
        <v>-51.28</v>
      </c>
      <c r="L1481" s="21">
        <v>-39.599999999999902</v>
      </c>
      <c r="M1481" s="21">
        <v>-108.24</v>
      </c>
      <c r="N1481" s="21">
        <v>-88.5</v>
      </c>
      <c r="O1481" s="21">
        <v>-46.94</v>
      </c>
      <c r="P1481" s="21">
        <v>-54.4</v>
      </c>
    </row>
    <row r="1482" spans="1:16" x14ac:dyDescent="0.25">
      <c r="A1482">
        <v>2023</v>
      </c>
      <c r="B1482">
        <v>116138</v>
      </c>
      <c r="C1482" s="31" t="s">
        <v>22</v>
      </c>
      <c r="D1482" t="s">
        <v>2</v>
      </c>
      <c r="E1482" s="21">
        <v>0</v>
      </c>
      <c r="F1482" s="21">
        <v>0</v>
      </c>
      <c r="G1482" s="21">
        <v>99.260000000000105</v>
      </c>
      <c r="H1482" s="21">
        <v>171.29</v>
      </c>
      <c r="I1482" s="21">
        <v>321.86</v>
      </c>
      <c r="J1482" s="21">
        <v>442.400000000001</v>
      </c>
      <c r="K1482" s="21">
        <v>15.12</v>
      </c>
      <c r="L1482" s="21">
        <v>91.000000000000099</v>
      </c>
      <c r="M1482" s="21">
        <v>88.760000000000105</v>
      </c>
      <c r="N1482" s="21">
        <v>39.9</v>
      </c>
      <c r="O1482" s="21">
        <v>19.46</v>
      </c>
      <c r="P1482" s="21">
        <v>9.8000000000000096</v>
      </c>
    </row>
    <row r="1483" spans="1:16" x14ac:dyDescent="0.25">
      <c r="A1483">
        <v>2023</v>
      </c>
      <c r="B1483">
        <v>116138</v>
      </c>
      <c r="C1483" s="31" t="s">
        <v>22</v>
      </c>
      <c r="D1483" t="s">
        <v>1</v>
      </c>
      <c r="E1483" s="21">
        <v>0</v>
      </c>
      <c r="F1483" s="21">
        <v>0</v>
      </c>
      <c r="G1483" s="21">
        <v>808.26</v>
      </c>
      <c r="H1483" s="21">
        <v>1394.79</v>
      </c>
      <c r="I1483" s="21">
        <v>2620.86</v>
      </c>
      <c r="J1483" s="21">
        <v>3602.4</v>
      </c>
      <c r="K1483" s="21">
        <v>123.12</v>
      </c>
      <c r="L1483" s="21">
        <v>741</v>
      </c>
      <c r="M1483" s="21">
        <v>722.76</v>
      </c>
      <c r="N1483" s="21">
        <v>324.89999999999998</v>
      </c>
      <c r="O1483" s="21">
        <v>158.46</v>
      </c>
      <c r="P1483" s="21">
        <v>79.8</v>
      </c>
    </row>
    <row r="1484" spans="1:16" x14ac:dyDescent="0.25">
      <c r="A1484">
        <v>2023</v>
      </c>
      <c r="B1484">
        <v>116138</v>
      </c>
      <c r="C1484" s="31" t="s">
        <v>21</v>
      </c>
      <c r="D1484" t="s">
        <v>4</v>
      </c>
      <c r="E1484" s="21">
        <v>313.42</v>
      </c>
      <c r="F1484" s="21">
        <v>68</v>
      </c>
      <c r="G1484" s="21">
        <v>0</v>
      </c>
      <c r="H1484" s="21">
        <v>-177</v>
      </c>
      <c r="I1484" s="21">
        <v>-101.86</v>
      </c>
      <c r="J1484" s="21">
        <v>-95.78</v>
      </c>
      <c r="K1484" s="21">
        <v>19.2</v>
      </c>
      <c r="L1484" s="21">
        <v>3.80000000000007</v>
      </c>
      <c r="M1484" s="21">
        <v>-99.929999999999794</v>
      </c>
      <c r="N1484" s="21">
        <v>382.24000000000098</v>
      </c>
      <c r="O1484" s="21">
        <v>7.6800000000001702</v>
      </c>
      <c r="P1484" s="21">
        <v>28.060000000000102</v>
      </c>
    </row>
    <row r="1485" spans="1:16" x14ac:dyDescent="0.25">
      <c r="A1485">
        <v>2023</v>
      </c>
      <c r="B1485">
        <v>116138</v>
      </c>
      <c r="C1485" s="31" t="s">
        <v>21</v>
      </c>
      <c r="D1485" t="s">
        <v>2</v>
      </c>
      <c r="E1485" s="21">
        <v>497.42</v>
      </c>
      <c r="F1485" s="21">
        <v>126</v>
      </c>
      <c r="G1485" s="21">
        <v>0</v>
      </c>
      <c r="H1485" s="21">
        <v>119</v>
      </c>
      <c r="I1485" s="21">
        <v>14.14</v>
      </c>
      <c r="J1485" s="21">
        <v>24.22</v>
      </c>
      <c r="K1485" s="21">
        <v>81.2</v>
      </c>
      <c r="L1485" s="21">
        <v>65.800000000000097</v>
      </c>
      <c r="M1485" s="21">
        <v>140.07</v>
      </c>
      <c r="N1485" s="21">
        <v>583.24000000000103</v>
      </c>
      <c r="O1485" s="21">
        <v>183.68</v>
      </c>
      <c r="P1485" s="21">
        <v>326.06</v>
      </c>
    </row>
    <row r="1486" spans="1:16" x14ac:dyDescent="0.25">
      <c r="A1486">
        <v>2023</v>
      </c>
      <c r="B1486">
        <v>116138</v>
      </c>
      <c r="C1486" s="31" t="s">
        <v>20</v>
      </c>
      <c r="D1486" t="s">
        <v>4</v>
      </c>
      <c r="E1486" s="21">
        <v>869.66000000000099</v>
      </c>
      <c r="F1486" s="21">
        <v>1401.13</v>
      </c>
      <c r="G1486" s="21">
        <v>3538.2</v>
      </c>
      <c r="H1486" s="21">
        <v>1801.46</v>
      </c>
      <c r="I1486" s="21">
        <v>1679.17</v>
      </c>
      <c r="J1486" s="21">
        <v>3025.27000000001</v>
      </c>
      <c r="K1486" s="21">
        <v>4354.8</v>
      </c>
      <c r="L1486" s="21">
        <v>1762.18</v>
      </c>
      <c r="M1486" s="21">
        <v>1484.86</v>
      </c>
      <c r="N1486" s="21">
        <v>3304.45</v>
      </c>
      <c r="O1486" s="21">
        <v>2164.4699999999998</v>
      </c>
      <c r="P1486" s="21">
        <v>2417.3200000000102</v>
      </c>
    </row>
    <row r="1487" spans="1:16" x14ac:dyDescent="0.25">
      <c r="A1487">
        <v>2023</v>
      </c>
      <c r="B1487">
        <v>116138</v>
      </c>
      <c r="C1487" s="31" t="s">
        <v>20</v>
      </c>
      <c r="D1487" t="s">
        <v>2</v>
      </c>
      <c r="E1487" s="21">
        <v>2316.86</v>
      </c>
      <c r="F1487" s="21">
        <v>2794.33</v>
      </c>
      <c r="G1487" s="21">
        <v>5203.8</v>
      </c>
      <c r="H1487" s="21">
        <v>3253.46</v>
      </c>
      <c r="I1487" s="21">
        <v>3315.97</v>
      </c>
      <c r="J1487" s="21">
        <v>4586.47</v>
      </c>
      <c r="K1487" s="21">
        <v>5863.2</v>
      </c>
      <c r="L1487" s="21">
        <v>3358.18</v>
      </c>
      <c r="M1487" s="21">
        <v>2927.26</v>
      </c>
      <c r="N1487" s="21">
        <v>4854.8500000000004</v>
      </c>
      <c r="O1487" s="21">
        <v>3718.47</v>
      </c>
      <c r="P1487" s="21">
        <v>3953.32</v>
      </c>
    </row>
    <row r="1488" spans="1:16" x14ac:dyDescent="0.25">
      <c r="A1488">
        <v>2023</v>
      </c>
      <c r="B1488">
        <v>116138</v>
      </c>
      <c r="C1488" s="31" t="s">
        <v>21</v>
      </c>
      <c r="D1488" t="s">
        <v>1</v>
      </c>
      <c r="E1488" s="21">
        <v>4050.42</v>
      </c>
      <c r="F1488" s="21">
        <v>1026</v>
      </c>
      <c r="G1488" s="21">
        <v>0</v>
      </c>
      <c r="H1488" s="21">
        <v>969</v>
      </c>
      <c r="I1488" s="21">
        <v>115.14</v>
      </c>
      <c r="J1488" s="21">
        <v>197.22</v>
      </c>
      <c r="K1488" s="21">
        <v>661.2</v>
      </c>
      <c r="L1488" s="21">
        <v>535.79999999999995</v>
      </c>
      <c r="M1488" s="21">
        <v>1140.57</v>
      </c>
      <c r="N1488" s="21">
        <v>4749.24</v>
      </c>
      <c r="O1488" s="21">
        <v>1495.68</v>
      </c>
      <c r="P1488" s="21">
        <v>2655.06</v>
      </c>
    </row>
    <row r="1489" spans="1:16" x14ac:dyDescent="0.25">
      <c r="A1489">
        <v>2023</v>
      </c>
      <c r="B1489">
        <v>116138</v>
      </c>
      <c r="C1489" s="31" t="s">
        <v>20</v>
      </c>
      <c r="D1489" t="s">
        <v>1</v>
      </c>
      <c r="E1489" s="21">
        <v>18865.86</v>
      </c>
      <c r="F1489" s="21">
        <v>22753.83</v>
      </c>
      <c r="G1489" s="21">
        <v>42373.8</v>
      </c>
      <c r="H1489" s="21">
        <v>26492.46</v>
      </c>
      <c r="I1489" s="21">
        <v>27001.47</v>
      </c>
      <c r="J1489" s="21">
        <v>37346.97</v>
      </c>
      <c r="K1489" s="21">
        <v>47743.199999999997</v>
      </c>
      <c r="L1489" s="21">
        <v>27345.18</v>
      </c>
      <c r="M1489" s="21">
        <v>23836.26</v>
      </c>
      <c r="N1489" s="21">
        <v>39532.35</v>
      </c>
      <c r="O1489" s="21">
        <v>30278.97</v>
      </c>
      <c r="P1489" s="21">
        <v>32191.32</v>
      </c>
    </row>
    <row r="1490" spans="1:16" x14ac:dyDescent="0.25">
      <c r="A1490">
        <v>2023</v>
      </c>
      <c r="B1490">
        <v>117127</v>
      </c>
      <c r="C1490" s="31" t="s">
        <v>20</v>
      </c>
      <c r="D1490" t="s">
        <v>4</v>
      </c>
      <c r="E1490" s="21">
        <v>816.13599999999997</v>
      </c>
      <c r="F1490" s="21">
        <v>-23.344000000000001</v>
      </c>
      <c r="G1490" s="21">
        <v>1280.056</v>
      </c>
      <c r="H1490" s="21">
        <v>970.25599999999997</v>
      </c>
      <c r="I1490" s="21">
        <v>109.85599999999999</v>
      </c>
      <c r="J1490" s="21">
        <v>567.48800000000006</v>
      </c>
      <c r="K1490" s="21">
        <v>1970.7360000000001</v>
      </c>
      <c r="L1490" s="21">
        <v>9.3519999999999897</v>
      </c>
      <c r="M1490" s="21">
        <v>-42.431999999999903</v>
      </c>
      <c r="N1490" s="21">
        <v>-73.647999999999996</v>
      </c>
      <c r="O1490" s="21">
        <v>-27.5040000000002</v>
      </c>
      <c r="P1490" s="21">
        <v>-15.68</v>
      </c>
    </row>
    <row r="1491" spans="1:16" x14ac:dyDescent="0.25">
      <c r="A1491">
        <v>2023</v>
      </c>
      <c r="B1491">
        <v>117127</v>
      </c>
      <c r="C1491" s="31" t="s">
        <v>20</v>
      </c>
      <c r="D1491" t="s">
        <v>2</v>
      </c>
      <c r="E1491" s="21">
        <v>1099.336</v>
      </c>
      <c r="F1491" s="21">
        <v>186.65600000000001</v>
      </c>
      <c r="G1491" s="21">
        <v>1445.6559999999999</v>
      </c>
      <c r="H1491" s="21">
        <v>1253.4559999999999</v>
      </c>
      <c r="I1491" s="21">
        <v>319.85599999999999</v>
      </c>
      <c r="J1491" s="21">
        <v>855.48800000000006</v>
      </c>
      <c r="K1491" s="21">
        <v>2190.3359999999998</v>
      </c>
      <c r="L1491" s="21">
        <v>80.152000000000001</v>
      </c>
      <c r="M1491" s="21">
        <v>25.968000000000099</v>
      </c>
      <c r="N1491" s="21">
        <v>65.552000000000007</v>
      </c>
      <c r="O1491" s="21">
        <v>253.29599999999999</v>
      </c>
      <c r="P1491" s="21">
        <v>57.52</v>
      </c>
    </row>
    <row r="1492" spans="1:16" x14ac:dyDescent="0.25">
      <c r="A1492">
        <v>2023</v>
      </c>
      <c r="B1492">
        <v>117127</v>
      </c>
      <c r="C1492" s="31" t="s">
        <v>20</v>
      </c>
      <c r="D1492" t="s">
        <v>1</v>
      </c>
      <c r="E1492" s="21">
        <v>3228.3359999999998</v>
      </c>
      <c r="F1492" s="21">
        <v>876.65599999999995</v>
      </c>
      <c r="G1492" s="21">
        <v>7736.6559999999999</v>
      </c>
      <c r="H1492" s="21">
        <v>3999.4560000000001</v>
      </c>
      <c r="I1492" s="21">
        <v>3309.8560000000002</v>
      </c>
      <c r="J1492" s="21">
        <v>3247.4879999999998</v>
      </c>
      <c r="K1492" s="21">
        <v>10120.335999999999</v>
      </c>
      <c r="L1492" s="21">
        <v>267.15199999999999</v>
      </c>
      <c r="M1492" s="21">
        <v>415.96800000000002</v>
      </c>
      <c r="N1492" s="21">
        <v>289.55200000000002</v>
      </c>
      <c r="O1492" s="21">
        <v>2177.2959999999998</v>
      </c>
      <c r="P1492" s="21">
        <v>185.52</v>
      </c>
    </row>
    <row r="1493" spans="1:16" x14ac:dyDescent="0.25">
      <c r="A1493">
        <v>2023</v>
      </c>
      <c r="B1493">
        <v>119707</v>
      </c>
      <c r="C1493" s="31" t="s">
        <v>23</v>
      </c>
      <c r="D1493" t="s">
        <v>4</v>
      </c>
      <c r="E1493" s="21">
        <v>-23.564</v>
      </c>
      <c r="F1493" s="21">
        <v>0</v>
      </c>
      <c r="G1493" s="21">
        <v>-10.148</v>
      </c>
      <c r="H1493" s="21">
        <v>-53.164000000000001</v>
      </c>
      <c r="I1493" s="21">
        <v>0</v>
      </c>
      <c r="J1493" s="21">
        <v>611.50400000000002</v>
      </c>
      <c r="K1493" s="21">
        <v>-25.047999999999998</v>
      </c>
      <c r="L1493" s="21">
        <v>-75.956000000000003</v>
      </c>
      <c r="M1493" s="21">
        <v>-47.524000000000001</v>
      </c>
      <c r="N1493" s="21">
        <v>94.436000000000007</v>
      </c>
      <c r="O1493" s="21">
        <v>0</v>
      </c>
      <c r="P1493" s="21">
        <v>-66.031999999999996</v>
      </c>
    </row>
    <row r="1494" spans="1:16" x14ac:dyDescent="0.25">
      <c r="A1494">
        <v>2023</v>
      </c>
      <c r="B1494">
        <v>119707</v>
      </c>
      <c r="C1494" s="31" t="s">
        <v>23</v>
      </c>
      <c r="D1494" t="s">
        <v>2</v>
      </c>
      <c r="E1494" s="21">
        <v>53.936</v>
      </c>
      <c r="F1494" s="21">
        <v>0</v>
      </c>
      <c r="G1494" s="21">
        <v>67.352000000000004</v>
      </c>
      <c r="H1494" s="21">
        <v>96.835999999999999</v>
      </c>
      <c r="I1494" s="21">
        <v>0</v>
      </c>
      <c r="J1494" s="21">
        <v>761.50400000000002</v>
      </c>
      <c r="K1494" s="21">
        <v>49.951999999999998</v>
      </c>
      <c r="L1494" s="21">
        <v>74.043999999999997</v>
      </c>
      <c r="M1494" s="21">
        <v>99.975999999999999</v>
      </c>
      <c r="N1494" s="21">
        <v>171.93600000000001</v>
      </c>
      <c r="O1494" s="21">
        <v>0</v>
      </c>
      <c r="P1494" s="21">
        <v>8.968</v>
      </c>
    </row>
    <row r="1495" spans="1:16" x14ac:dyDescent="0.25">
      <c r="A1495">
        <v>2023</v>
      </c>
      <c r="B1495">
        <v>119707</v>
      </c>
      <c r="C1495" s="31" t="s">
        <v>23</v>
      </c>
      <c r="D1495" t="s">
        <v>1</v>
      </c>
      <c r="E1495" s="21">
        <v>159.93600000000001</v>
      </c>
      <c r="F1495" s="21">
        <v>0</v>
      </c>
      <c r="G1495" s="21">
        <v>286.35199999999998</v>
      </c>
      <c r="H1495" s="21">
        <v>406.33600000000001</v>
      </c>
      <c r="I1495" s="21">
        <v>0</v>
      </c>
      <c r="J1495" s="21">
        <v>4271.5039999999999</v>
      </c>
      <c r="K1495" s="21">
        <v>143.952</v>
      </c>
      <c r="L1495" s="21">
        <v>252.54400000000001</v>
      </c>
      <c r="M1495" s="21">
        <v>322.976</v>
      </c>
      <c r="N1495" s="21">
        <v>591.93600000000004</v>
      </c>
      <c r="O1495" s="21">
        <v>0</v>
      </c>
      <c r="P1495" s="21">
        <v>31.968</v>
      </c>
    </row>
    <row r="1496" spans="1:16" x14ac:dyDescent="0.25">
      <c r="A1496">
        <v>2023</v>
      </c>
      <c r="B1496">
        <v>122003</v>
      </c>
      <c r="C1496" s="31" t="s">
        <v>22</v>
      </c>
      <c r="D1496" t="s">
        <v>4</v>
      </c>
      <c r="E1496" s="21">
        <v>45.32</v>
      </c>
      <c r="F1496" s="21">
        <v>0</v>
      </c>
      <c r="G1496" s="21">
        <v>0</v>
      </c>
      <c r="H1496" s="21">
        <v>0</v>
      </c>
      <c r="I1496" s="21">
        <v>0</v>
      </c>
      <c r="J1496" s="21">
        <v>93.536000000000001</v>
      </c>
      <c r="K1496" s="21">
        <v>0</v>
      </c>
      <c r="L1496" s="21">
        <v>0</v>
      </c>
      <c r="M1496" s="21">
        <v>78.624000000000507</v>
      </c>
      <c r="N1496" s="21">
        <v>0</v>
      </c>
      <c r="O1496" s="21">
        <v>0</v>
      </c>
      <c r="P1496" s="21">
        <v>185.624</v>
      </c>
    </row>
    <row r="1497" spans="1:16" x14ac:dyDescent="0.25">
      <c r="A1497">
        <v>2023</v>
      </c>
      <c r="B1497">
        <v>122003</v>
      </c>
      <c r="C1497" s="31" t="s">
        <v>22</v>
      </c>
      <c r="D1497" t="s">
        <v>2</v>
      </c>
      <c r="E1497" s="21">
        <v>113.92</v>
      </c>
      <c r="F1497" s="21">
        <v>0</v>
      </c>
      <c r="G1497" s="21">
        <v>0</v>
      </c>
      <c r="H1497" s="21">
        <v>0</v>
      </c>
      <c r="I1497" s="21">
        <v>0</v>
      </c>
      <c r="J1497" s="21">
        <v>159.93600000000001</v>
      </c>
      <c r="K1497" s="21">
        <v>0</v>
      </c>
      <c r="L1497" s="21">
        <v>0</v>
      </c>
      <c r="M1497" s="21">
        <v>142.82400000000101</v>
      </c>
      <c r="N1497" s="21">
        <v>0</v>
      </c>
      <c r="O1497" s="21">
        <v>0</v>
      </c>
      <c r="P1497" s="21">
        <v>333.82400000000001</v>
      </c>
    </row>
    <row r="1498" spans="1:16" x14ac:dyDescent="0.25">
      <c r="A1498">
        <v>2023</v>
      </c>
      <c r="B1498">
        <v>122003</v>
      </c>
      <c r="C1498" s="31" t="s">
        <v>22</v>
      </c>
      <c r="D1498" t="s">
        <v>1</v>
      </c>
      <c r="E1498" s="21">
        <v>447.92</v>
      </c>
      <c r="F1498" s="21">
        <v>0</v>
      </c>
      <c r="G1498" s="21">
        <v>0</v>
      </c>
      <c r="H1498" s="21">
        <v>0</v>
      </c>
      <c r="I1498" s="21">
        <v>0</v>
      </c>
      <c r="J1498" s="21">
        <v>479.93599999999998</v>
      </c>
      <c r="K1498" s="21">
        <v>0</v>
      </c>
      <c r="L1498" s="21">
        <v>0</v>
      </c>
      <c r="M1498" s="21">
        <v>2287.8240000000001</v>
      </c>
      <c r="N1498" s="21">
        <v>0</v>
      </c>
      <c r="O1498" s="21">
        <v>0</v>
      </c>
      <c r="P1498" s="21">
        <v>3197.8240000000001</v>
      </c>
    </row>
    <row r="1499" spans="1:16" x14ac:dyDescent="0.25">
      <c r="A1499">
        <v>2023</v>
      </c>
      <c r="B1499">
        <v>122095</v>
      </c>
      <c r="C1499" s="31" t="s">
        <v>18</v>
      </c>
      <c r="D1499" t="s">
        <v>2</v>
      </c>
      <c r="E1499" s="21">
        <v>0</v>
      </c>
      <c r="F1499" s="21">
        <v>0</v>
      </c>
      <c r="G1499" s="21">
        <v>0</v>
      </c>
      <c r="H1499" s="21">
        <v>-594.44000000000005</v>
      </c>
      <c r="I1499" s="21">
        <v>-41.7400000000003</v>
      </c>
      <c r="J1499" s="21">
        <v>-482.48</v>
      </c>
      <c r="K1499" s="21">
        <v>-10.5980000000004</v>
      </c>
      <c r="L1499" s="21">
        <v>-269.14800000000099</v>
      </c>
      <c r="M1499" s="21">
        <v>-213.17</v>
      </c>
      <c r="N1499" s="21">
        <v>168.92999999999901</v>
      </c>
      <c r="O1499" s="21">
        <v>-188.08200000000099</v>
      </c>
      <c r="P1499" s="21">
        <v>108.535999999998</v>
      </c>
    </row>
    <row r="1500" spans="1:16" x14ac:dyDescent="0.25">
      <c r="A1500">
        <v>2023</v>
      </c>
      <c r="B1500">
        <v>122095</v>
      </c>
      <c r="C1500" s="31" t="s">
        <v>18</v>
      </c>
      <c r="D1500" t="s">
        <v>4</v>
      </c>
      <c r="E1500" s="21">
        <v>0</v>
      </c>
      <c r="F1500" s="21">
        <v>0</v>
      </c>
      <c r="G1500" s="21">
        <v>0</v>
      </c>
      <c r="H1500" s="21">
        <v>-936.34</v>
      </c>
      <c r="I1500" s="21">
        <v>-249.74</v>
      </c>
      <c r="J1500" s="21">
        <v>-728.08000000000095</v>
      </c>
      <c r="K1500" s="21">
        <v>-386.798</v>
      </c>
      <c r="L1500" s="21">
        <v>-617.64800000000105</v>
      </c>
      <c r="M1500" s="21">
        <v>-575.97</v>
      </c>
      <c r="N1500" s="21">
        <v>-146.370000000001</v>
      </c>
      <c r="O1500" s="21">
        <v>-529.43200000000104</v>
      </c>
      <c r="P1500" s="21">
        <v>-269.31400000000201</v>
      </c>
    </row>
    <row r="1501" spans="1:16" x14ac:dyDescent="0.25">
      <c r="A1501">
        <v>2023</v>
      </c>
      <c r="B1501">
        <v>122095</v>
      </c>
      <c r="C1501" s="31" t="s">
        <v>18</v>
      </c>
      <c r="D1501" t="s">
        <v>1</v>
      </c>
      <c r="E1501" s="21">
        <v>0</v>
      </c>
      <c r="F1501" s="21">
        <v>0</v>
      </c>
      <c r="G1501" s="21">
        <v>0</v>
      </c>
      <c r="H1501" s="21">
        <v>4587.0600000000004</v>
      </c>
      <c r="I1501" s="21">
        <v>1709.76</v>
      </c>
      <c r="J1501" s="21">
        <v>4084.02</v>
      </c>
      <c r="K1501" s="21">
        <v>2276.652</v>
      </c>
      <c r="L1501" s="21">
        <v>5872.6019999999999</v>
      </c>
      <c r="M1501" s="21">
        <v>8737.83</v>
      </c>
      <c r="N1501" s="21">
        <v>3401.43</v>
      </c>
      <c r="O1501" s="21">
        <v>4938.9179999999997</v>
      </c>
      <c r="P1501" s="21">
        <v>7378.5360000000001</v>
      </c>
    </row>
    <row r="1502" spans="1:16" x14ac:dyDescent="0.25">
      <c r="A1502">
        <v>2023</v>
      </c>
      <c r="B1502">
        <v>122095</v>
      </c>
      <c r="C1502" s="31" t="s">
        <v>19</v>
      </c>
      <c r="D1502" t="s">
        <v>2</v>
      </c>
      <c r="E1502" s="21">
        <v>0</v>
      </c>
      <c r="F1502" s="21">
        <v>0</v>
      </c>
      <c r="G1502" s="21">
        <v>0</v>
      </c>
      <c r="H1502" s="21">
        <v>126.021999999998</v>
      </c>
      <c r="I1502" s="21">
        <v>-296.73400000000203</v>
      </c>
      <c r="J1502" s="21">
        <v>411.29799999999801</v>
      </c>
      <c r="K1502" s="21">
        <v>58.893999999997497</v>
      </c>
      <c r="L1502" s="21">
        <v>-191.42200000000099</v>
      </c>
      <c r="M1502" s="21">
        <v>-249.11000000000101</v>
      </c>
      <c r="N1502" s="21">
        <v>-180.61800000000201</v>
      </c>
      <c r="O1502" s="21">
        <v>-415.24000000000098</v>
      </c>
      <c r="P1502" s="21">
        <v>-398.36000000000098</v>
      </c>
    </row>
    <row r="1503" spans="1:16" x14ac:dyDescent="0.25">
      <c r="A1503">
        <v>2023</v>
      </c>
      <c r="B1503">
        <v>122095</v>
      </c>
      <c r="C1503" s="31" t="s">
        <v>19</v>
      </c>
      <c r="D1503" t="s">
        <v>4</v>
      </c>
      <c r="E1503" s="21">
        <v>0</v>
      </c>
      <c r="F1503" s="21">
        <v>0</v>
      </c>
      <c r="G1503" s="21">
        <v>0</v>
      </c>
      <c r="H1503" s="21">
        <v>-587.67800000000204</v>
      </c>
      <c r="I1503" s="21">
        <v>-1036.2840000000001</v>
      </c>
      <c r="J1503" s="21">
        <v>-328.90200000000198</v>
      </c>
      <c r="K1503" s="21">
        <v>-670.20600000000297</v>
      </c>
      <c r="L1503" s="21">
        <v>-943.722000000001</v>
      </c>
      <c r="M1503" s="21">
        <v>-954.01000000000101</v>
      </c>
      <c r="N1503" s="21">
        <v>-963.26800000000196</v>
      </c>
      <c r="O1503" s="21">
        <v>-1182.3900000000001</v>
      </c>
      <c r="P1503" s="21">
        <v>-1116.46</v>
      </c>
    </row>
    <row r="1504" spans="1:16" x14ac:dyDescent="0.25">
      <c r="A1504">
        <v>2023</v>
      </c>
      <c r="B1504">
        <v>122095</v>
      </c>
      <c r="C1504" s="31" t="s">
        <v>19</v>
      </c>
      <c r="D1504" t="s">
        <v>1</v>
      </c>
      <c r="E1504" s="21">
        <v>0</v>
      </c>
      <c r="F1504" s="21">
        <v>0</v>
      </c>
      <c r="G1504" s="21">
        <v>0</v>
      </c>
      <c r="H1504" s="21">
        <v>8936.7720000000008</v>
      </c>
      <c r="I1504" s="21">
        <v>15366.516</v>
      </c>
      <c r="J1504" s="21">
        <v>11490.798000000001</v>
      </c>
      <c r="K1504" s="21">
        <v>15360.144</v>
      </c>
      <c r="L1504" s="21">
        <v>12491.328</v>
      </c>
      <c r="M1504" s="21">
        <v>13915.14</v>
      </c>
      <c r="N1504" s="21">
        <v>10899.132</v>
      </c>
      <c r="O1504" s="21">
        <v>9306.51</v>
      </c>
      <c r="P1504" s="21">
        <v>13123.14</v>
      </c>
    </row>
    <row r="1505" spans="1:16" x14ac:dyDescent="0.25">
      <c r="A1505">
        <v>2023</v>
      </c>
      <c r="B1505">
        <v>122095</v>
      </c>
      <c r="C1505" s="31" t="s">
        <v>21</v>
      </c>
      <c r="D1505" t="s">
        <v>2</v>
      </c>
      <c r="E1505" s="21">
        <v>0</v>
      </c>
      <c r="F1505" s="21">
        <v>0</v>
      </c>
      <c r="G1505" s="21">
        <v>0</v>
      </c>
      <c r="H1505" s="21">
        <v>220.12599999999901</v>
      </c>
      <c r="I1505" s="21">
        <v>-26.506000000000299</v>
      </c>
      <c r="J1505" s="21">
        <v>-204.42000000000101</v>
      </c>
      <c r="K1505" s="21">
        <v>-152.12400000000099</v>
      </c>
      <c r="L1505" s="21">
        <v>-101.98600000000199</v>
      </c>
      <c r="M1505" s="21">
        <v>-106.98200000000099</v>
      </c>
      <c r="N1505" s="21">
        <v>-40.8220000000006</v>
      </c>
      <c r="O1505" s="21">
        <v>-642.99800000000096</v>
      </c>
      <c r="P1505" s="21">
        <v>-489.68200000000098</v>
      </c>
    </row>
    <row r="1506" spans="1:16" x14ac:dyDescent="0.25">
      <c r="A1506">
        <v>2023</v>
      </c>
      <c r="B1506">
        <v>122095</v>
      </c>
      <c r="C1506" s="31" t="s">
        <v>21</v>
      </c>
      <c r="D1506" t="s">
        <v>4</v>
      </c>
      <c r="E1506" s="21">
        <v>0</v>
      </c>
      <c r="F1506" s="21">
        <v>0</v>
      </c>
      <c r="G1506" s="21">
        <v>0</v>
      </c>
      <c r="H1506" s="21">
        <v>-357.87400000000099</v>
      </c>
      <c r="I1506" s="21">
        <v>-695.50599999999997</v>
      </c>
      <c r="J1506" s="21">
        <v>-881.92000000000098</v>
      </c>
      <c r="K1506" s="21">
        <v>-742.12400000000105</v>
      </c>
      <c r="L1506" s="21">
        <v>-776.98600000000204</v>
      </c>
      <c r="M1506" s="21">
        <v>-714.98200000000099</v>
      </c>
      <c r="N1506" s="21">
        <v>-705.82200000000103</v>
      </c>
      <c r="O1506" s="21">
        <v>-1235.998</v>
      </c>
      <c r="P1506" s="21">
        <v>-1106.682</v>
      </c>
    </row>
    <row r="1507" spans="1:16" x14ac:dyDescent="0.25">
      <c r="A1507">
        <v>2023</v>
      </c>
      <c r="B1507">
        <v>122095</v>
      </c>
      <c r="C1507" s="31" t="s">
        <v>21</v>
      </c>
      <c r="D1507" t="s">
        <v>1</v>
      </c>
      <c r="E1507" s="21">
        <v>0</v>
      </c>
      <c r="F1507" s="21">
        <v>0</v>
      </c>
      <c r="G1507" s="21">
        <v>0</v>
      </c>
      <c r="H1507" s="21">
        <v>5556.8760000000002</v>
      </c>
      <c r="I1507" s="21">
        <v>3904.4940000000001</v>
      </c>
      <c r="J1507" s="21">
        <v>7942.08</v>
      </c>
      <c r="K1507" s="21">
        <v>6340.6260000000002</v>
      </c>
      <c r="L1507" s="21">
        <v>9928.0139999999992</v>
      </c>
      <c r="M1507" s="21">
        <v>4554.768</v>
      </c>
      <c r="N1507" s="21">
        <v>6425.9279999999999</v>
      </c>
      <c r="O1507" s="21">
        <v>9233.5020000000004</v>
      </c>
      <c r="P1507" s="21">
        <v>6171.3180000000002</v>
      </c>
    </row>
    <row r="1508" spans="1:16" x14ac:dyDescent="0.25">
      <c r="A1508">
        <v>2023</v>
      </c>
      <c r="B1508">
        <v>123654</v>
      </c>
      <c r="C1508" s="31" t="s">
        <v>20</v>
      </c>
      <c r="D1508" t="s">
        <v>4</v>
      </c>
      <c r="E1508" s="21">
        <v>-1053.6030000000001</v>
      </c>
      <c r="F1508" s="21">
        <v>858.88199999999904</v>
      </c>
      <c r="G1508" s="21">
        <v>33.655999999999601</v>
      </c>
      <c r="H1508" s="21">
        <v>-271.20500000000101</v>
      </c>
      <c r="I1508" s="21">
        <v>593.28499999999894</v>
      </c>
      <c r="J1508" s="21">
        <v>-223.98000000000101</v>
      </c>
      <c r="K1508" s="21">
        <v>-263.654</v>
      </c>
      <c r="L1508" s="21">
        <v>966.20699999999795</v>
      </c>
      <c r="M1508" s="21">
        <v>-1722.643</v>
      </c>
      <c r="N1508" s="21">
        <v>898.78099999999802</v>
      </c>
      <c r="O1508" s="21">
        <v>-1554.981</v>
      </c>
      <c r="P1508" s="21">
        <v>-463.40199999999999</v>
      </c>
    </row>
    <row r="1509" spans="1:16" x14ac:dyDescent="0.25">
      <c r="A1509">
        <v>2023</v>
      </c>
      <c r="B1509">
        <v>123654</v>
      </c>
      <c r="C1509" s="31" t="s">
        <v>20</v>
      </c>
      <c r="D1509" t="s">
        <v>2</v>
      </c>
      <c r="E1509" s="21">
        <v>117.596999999999</v>
      </c>
      <c r="F1509" s="21">
        <v>2219.6819999999998</v>
      </c>
      <c r="G1509" s="21">
        <v>1310.4559999999999</v>
      </c>
      <c r="H1509" s="21">
        <v>1121.9949999999999</v>
      </c>
      <c r="I1509" s="21">
        <v>2008.085</v>
      </c>
      <c r="J1509" s="21">
        <v>1096.02</v>
      </c>
      <c r="K1509" s="21">
        <v>897.94600000000003</v>
      </c>
      <c r="L1509" s="21">
        <v>2163.8069999999998</v>
      </c>
      <c r="M1509" s="21">
        <v>-298.24300000000198</v>
      </c>
      <c r="N1509" s="21">
        <v>2243.9810000000002</v>
      </c>
      <c r="O1509" s="21">
        <v>-218.18099999999899</v>
      </c>
      <c r="P1509" s="21">
        <v>742.59799999999996</v>
      </c>
    </row>
    <row r="1510" spans="1:16" x14ac:dyDescent="0.25">
      <c r="A1510">
        <v>2023</v>
      </c>
      <c r="B1510">
        <v>123654</v>
      </c>
      <c r="C1510" s="31" t="s">
        <v>20</v>
      </c>
      <c r="D1510" t="s">
        <v>1</v>
      </c>
      <c r="E1510" s="21">
        <v>16366.597</v>
      </c>
      <c r="F1510" s="21">
        <v>29646.682000000001</v>
      </c>
      <c r="G1510" s="21">
        <v>25832.455999999998</v>
      </c>
      <c r="H1510" s="21">
        <v>26417.494999999999</v>
      </c>
      <c r="I1510" s="21">
        <v>23199.084999999999</v>
      </c>
      <c r="J1510" s="21">
        <v>21522.02</v>
      </c>
      <c r="K1510" s="21">
        <v>19822.946</v>
      </c>
      <c r="L1510" s="21">
        <v>25247.807000000001</v>
      </c>
      <c r="M1510" s="21">
        <v>36702.756999999998</v>
      </c>
      <c r="N1510" s="21">
        <v>30472.481</v>
      </c>
      <c r="O1510" s="21">
        <v>32175.819</v>
      </c>
      <c r="P1510" s="21">
        <v>8236.098</v>
      </c>
    </row>
    <row r="1511" spans="1:16" x14ac:dyDescent="0.25">
      <c r="A1511">
        <v>2023</v>
      </c>
      <c r="B1511">
        <v>126102</v>
      </c>
      <c r="C1511" s="31" t="s">
        <v>22</v>
      </c>
      <c r="D1511" t="s">
        <v>4</v>
      </c>
      <c r="E1511" s="21">
        <v>207.77600000000001</v>
      </c>
      <c r="F1511" s="21">
        <v>9.9440000000000293</v>
      </c>
      <c r="G1511" s="21">
        <v>13.568</v>
      </c>
      <c r="H1511" s="21">
        <v>-62.648000000000003</v>
      </c>
      <c r="I1511" s="21">
        <v>732.48800000000006</v>
      </c>
      <c r="J1511" s="21">
        <v>-37.027999999999999</v>
      </c>
      <c r="K1511" s="21">
        <v>280.608</v>
      </c>
      <c r="L1511" s="21">
        <v>214.45599999999999</v>
      </c>
      <c r="M1511" s="21">
        <v>-105.696</v>
      </c>
      <c r="N1511" s="21">
        <v>0</v>
      </c>
      <c r="O1511" s="21">
        <v>48.503999999999998</v>
      </c>
      <c r="P1511" s="21">
        <v>388.108</v>
      </c>
    </row>
    <row r="1512" spans="1:16" x14ac:dyDescent="0.25">
      <c r="A1512">
        <v>2023</v>
      </c>
      <c r="B1512">
        <v>126102</v>
      </c>
      <c r="C1512" s="31" t="s">
        <v>22</v>
      </c>
      <c r="D1512" t="s">
        <v>2</v>
      </c>
      <c r="E1512" s="21">
        <v>342.77600000000001</v>
      </c>
      <c r="F1512" s="21">
        <v>211.34399999999999</v>
      </c>
      <c r="G1512" s="21">
        <v>79.968000000000004</v>
      </c>
      <c r="H1512" s="21">
        <v>67.951999999999998</v>
      </c>
      <c r="I1512" s="21">
        <v>947.08799999999997</v>
      </c>
      <c r="J1512" s="21">
        <v>166.572</v>
      </c>
      <c r="K1512" s="21">
        <v>349.20800000000003</v>
      </c>
      <c r="L1512" s="21">
        <v>433.45600000000002</v>
      </c>
      <c r="M1512" s="21">
        <v>155.50399999999999</v>
      </c>
      <c r="N1512" s="21">
        <v>0</v>
      </c>
      <c r="O1512" s="21">
        <v>185.70400000000001</v>
      </c>
      <c r="P1512" s="21">
        <v>456.70800000000003</v>
      </c>
    </row>
    <row r="1513" spans="1:16" x14ac:dyDescent="0.25">
      <c r="A1513">
        <v>2023</v>
      </c>
      <c r="B1513">
        <v>126102</v>
      </c>
      <c r="C1513" s="31" t="s">
        <v>22</v>
      </c>
      <c r="D1513" t="s">
        <v>1</v>
      </c>
      <c r="E1513" s="21">
        <v>2047.7760000000001</v>
      </c>
      <c r="F1513" s="21">
        <v>673.34400000000005</v>
      </c>
      <c r="G1513" s="21">
        <v>239.96799999999999</v>
      </c>
      <c r="H1513" s="21">
        <v>239.952</v>
      </c>
      <c r="I1513" s="21">
        <v>4481.0879999999997</v>
      </c>
      <c r="J1513" s="21">
        <v>803.072</v>
      </c>
      <c r="K1513" s="21">
        <v>1470.2080000000001</v>
      </c>
      <c r="L1513" s="21">
        <v>1751.4559999999999</v>
      </c>
      <c r="M1513" s="21">
        <v>513.50400000000002</v>
      </c>
      <c r="N1513" s="21">
        <v>0</v>
      </c>
      <c r="O1513" s="21">
        <v>652.70399999999995</v>
      </c>
      <c r="P1513" s="21">
        <v>1286.2080000000001</v>
      </c>
    </row>
    <row r="1514" spans="1:16" x14ac:dyDescent="0.25">
      <c r="A1514">
        <v>2023</v>
      </c>
      <c r="B1514">
        <v>126747</v>
      </c>
      <c r="C1514" s="31" t="s">
        <v>20</v>
      </c>
      <c r="D1514" t="s">
        <v>4</v>
      </c>
      <c r="E1514" s="21">
        <v>59.016000000000098</v>
      </c>
      <c r="F1514" s="21">
        <v>1500.248</v>
      </c>
      <c r="G1514" s="21">
        <v>164.29599999999999</v>
      </c>
      <c r="H1514" s="21">
        <v>1179.3599999999999</v>
      </c>
      <c r="I1514" s="21">
        <v>-73.988</v>
      </c>
      <c r="J1514" s="21">
        <v>1361.7439999999999</v>
      </c>
      <c r="K1514" s="21">
        <v>1419.3040000000001</v>
      </c>
      <c r="L1514" s="21">
        <v>277.72000000000003</v>
      </c>
      <c r="M1514" s="21">
        <v>1793.2719999999999</v>
      </c>
      <c r="N1514" s="21">
        <v>-138.304</v>
      </c>
      <c r="O1514" s="21">
        <v>1607.9359999999999</v>
      </c>
      <c r="P1514" s="21">
        <v>1748.576</v>
      </c>
    </row>
    <row r="1515" spans="1:16" x14ac:dyDescent="0.25">
      <c r="A1515">
        <v>2023</v>
      </c>
      <c r="B1515">
        <v>126747</v>
      </c>
      <c r="C1515" s="31" t="s">
        <v>20</v>
      </c>
      <c r="D1515" t="s">
        <v>2</v>
      </c>
      <c r="E1515" s="21">
        <v>363.81599999999997</v>
      </c>
      <c r="F1515" s="21">
        <v>1818.248</v>
      </c>
      <c r="G1515" s="21">
        <v>445.096</v>
      </c>
      <c r="H1515" s="21">
        <v>1325.76</v>
      </c>
      <c r="I1515" s="21">
        <v>138.41200000000001</v>
      </c>
      <c r="J1515" s="21">
        <v>1647.3440000000001</v>
      </c>
      <c r="K1515" s="21">
        <v>1794.904</v>
      </c>
      <c r="L1515" s="21">
        <v>636.52</v>
      </c>
      <c r="M1515" s="21">
        <v>2444.8719999999998</v>
      </c>
      <c r="N1515" s="21">
        <v>144.89599999999999</v>
      </c>
      <c r="O1515" s="21">
        <v>1749.5360000000001</v>
      </c>
      <c r="P1515" s="21">
        <v>2191.3760000000002</v>
      </c>
    </row>
    <row r="1516" spans="1:16" x14ac:dyDescent="0.25">
      <c r="A1516">
        <v>2023</v>
      </c>
      <c r="B1516">
        <v>126747</v>
      </c>
      <c r="C1516" s="31" t="s">
        <v>20</v>
      </c>
      <c r="D1516" t="s">
        <v>1</v>
      </c>
      <c r="E1516" s="21">
        <v>1474.816</v>
      </c>
      <c r="F1516" s="21">
        <v>10547.248</v>
      </c>
      <c r="G1516" s="21">
        <v>2190.096</v>
      </c>
      <c r="H1516" s="21">
        <v>4757.76</v>
      </c>
      <c r="I1516" s="21">
        <v>658.91200000000003</v>
      </c>
      <c r="J1516" s="21">
        <v>5007.3440000000001</v>
      </c>
      <c r="K1516" s="21">
        <v>7227.9040000000005</v>
      </c>
      <c r="L1516" s="21">
        <v>2343.52</v>
      </c>
      <c r="M1516" s="21">
        <v>12615.871999999999</v>
      </c>
      <c r="N1516" s="21">
        <v>682.89599999999996</v>
      </c>
      <c r="O1516" s="21">
        <v>7373.5360000000001</v>
      </c>
      <c r="P1516" s="21">
        <v>9539.3760000000002</v>
      </c>
    </row>
    <row r="1517" spans="1:16" x14ac:dyDescent="0.25">
      <c r="A1517">
        <v>2023</v>
      </c>
      <c r="B1517">
        <v>127511</v>
      </c>
      <c r="C1517" s="31" t="s">
        <v>22</v>
      </c>
      <c r="D1517" t="s">
        <v>4</v>
      </c>
      <c r="E1517" s="21">
        <v>-177.864</v>
      </c>
      <c r="F1517" s="21">
        <v>-45.207999999999899</v>
      </c>
      <c r="G1517" s="21">
        <v>-101.432</v>
      </c>
      <c r="H1517" s="21">
        <v>-82.647999999999996</v>
      </c>
      <c r="I1517" s="21">
        <v>-85.031999999999996</v>
      </c>
      <c r="J1517" s="21">
        <v>-155.792</v>
      </c>
      <c r="K1517" s="21">
        <v>-22.216000000000001</v>
      </c>
      <c r="L1517" s="21">
        <v>-125.248</v>
      </c>
      <c r="M1517" s="21">
        <v>-62.432000000000002</v>
      </c>
      <c r="N1517" s="21">
        <v>-184.98</v>
      </c>
      <c r="O1517" s="21">
        <v>-177.88</v>
      </c>
      <c r="P1517" s="21">
        <v>-48.432000000000002</v>
      </c>
    </row>
    <row r="1518" spans="1:16" x14ac:dyDescent="0.25">
      <c r="A1518">
        <v>2023</v>
      </c>
      <c r="B1518">
        <v>127511</v>
      </c>
      <c r="C1518" s="31" t="s">
        <v>22</v>
      </c>
      <c r="D1518" t="s">
        <v>2</v>
      </c>
      <c r="E1518" s="21">
        <v>78.936000000000007</v>
      </c>
      <c r="F1518" s="21">
        <v>211.59200000000001</v>
      </c>
      <c r="G1518" s="21">
        <v>26.968</v>
      </c>
      <c r="H1518" s="21">
        <v>109.952</v>
      </c>
      <c r="I1518" s="21">
        <v>43.368000000000002</v>
      </c>
      <c r="J1518" s="21">
        <v>36.808</v>
      </c>
      <c r="K1518" s="21">
        <v>41.984000000000002</v>
      </c>
      <c r="L1518" s="21">
        <v>67.352000000000004</v>
      </c>
      <c r="M1518" s="21">
        <v>65.968000000000004</v>
      </c>
      <c r="N1518" s="21">
        <v>136.02000000000001</v>
      </c>
      <c r="O1518" s="21">
        <v>143.12</v>
      </c>
      <c r="P1518" s="21">
        <v>79.968000000000004</v>
      </c>
    </row>
    <row r="1519" spans="1:16" x14ac:dyDescent="0.25">
      <c r="A1519">
        <v>2023</v>
      </c>
      <c r="B1519">
        <v>127511</v>
      </c>
      <c r="C1519" s="31" t="s">
        <v>22</v>
      </c>
      <c r="D1519" t="s">
        <v>1</v>
      </c>
      <c r="E1519" s="21">
        <v>303.93599999999998</v>
      </c>
      <c r="F1519" s="21">
        <v>1708.5920000000001</v>
      </c>
      <c r="G1519" s="21">
        <v>159.96799999999999</v>
      </c>
      <c r="H1519" s="21">
        <v>399.952</v>
      </c>
      <c r="I1519" s="21">
        <v>142.36799999999999</v>
      </c>
      <c r="J1519" s="21">
        <v>207.80799999999999</v>
      </c>
      <c r="K1519" s="21">
        <v>111.98399999999999</v>
      </c>
      <c r="L1519" s="21">
        <v>286.35199999999998</v>
      </c>
      <c r="M1519" s="21">
        <v>255.96799999999999</v>
      </c>
      <c r="N1519" s="21">
        <v>545.52</v>
      </c>
      <c r="O1519" s="21">
        <v>531.12</v>
      </c>
      <c r="P1519" s="21">
        <v>239.96799999999999</v>
      </c>
    </row>
    <row r="1520" spans="1:16" x14ac:dyDescent="0.25">
      <c r="A1520">
        <v>2023</v>
      </c>
      <c r="B1520">
        <v>128453</v>
      </c>
      <c r="C1520" s="31" t="s">
        <v>21</v>
      </c>
      <c r="D1520" t="s">
        <v>4</v>
      </c>
      <c r="E1520" s="21">
        <v>-404.16</v>
      </c>
      <c r="F1520" s="21">
        <v>-330.56</v>
      </c>
      <c r="G1520" s="21">
        <v>-344.64</v>
      </c>
      <c r="H1520" s="21">
        <v>12.8799999999998</v>
      </c>
      <c r="I1520" s="21">
        <v>-263.68</v>
      </c>
      <c r="J1520" s="21">
        <v>-313.60000000000002</v>
      </c>
      <c r="K1520" s="21">
        <v>445.44</v>
      </c>
      <c r="L1520" s="21">
        <v>638.64</v>
      </c>
      <c r="M1520" s="21">
        <v>-279.83999999999997</v>
      </c>
      <c r="N1520" s="21">
        <v>-37.2800000000003</v>
      </c>
      <c r="O1520" s="21">
        <v>137.76</v>
      </c>
      <c r="P1520" s="21">
        <v>-218.4</v>
      </c>
    </row>
    <row r="1521" spans="1:16" x14ac:dyDescent="0.25">
      <c r="A1521">
        <v>2023</v>
      </c>
      <c r="B1521">
        <v>128453</v>
      </c>
      <c r="C1521" s="31" t="s">
        <v>21</v>
      </c>
      <c r="D1521" t="s">
        <v>2</v>
      </c>
      <c r="E1521" s="21">
        <v>117.84</v>
      </c>
      <c r="F1521" s="21">
        <v>133.44</v>
      </c>
      <c r="G1521" s="21">
        <v>119.36</v>
      </c>
      <c r="H1521" s="21">
        <v>418.88</v>
      </c>
      <c r="I1521" s="21">
        <v>84.32</v>
      </c>
      <c r="J1521" s="21">
        <v>150.4</v>
      </c>
      <c r="K1521" s="21">
        <v>637.44000000000005</v>
      </c>
      <c r="L1521" s="21">
        <v>1120.6400000000001</v>
      </c>
      <c r="M1521" s="21">
        <v>184.16</v>
      </c>
      <c r="N1521" s="21">
        <v>270.72000000000003</v>
      </c>
      <c r="O1521" s="21">
        <v>485.76</v>
      </c>
      <c r="P1521" s="21">
        <v>129.6</v>
      </c>
    </row>
    <row r="1522" spans="1:16" x14ac:dyDescent="0.25">
      <c r="A1522">
        <v>2023</v>
      </c>
      <c r="B1522">
        <v>128453</v>
      </c>
      <c r="C1522" s="31" t="s">
        <v>23</v>
      </c>
      <c r="D1522" t="s">
        <v>4</v>
      </c>
      <c r="E1522" s="21">
        <v>119.38</v>
      </c>
      <c r="F1522" s="21">
        <v>-48.28</v>
      </c>
      <c r="G1522" s="21">
        <v>0</v>
      </c>
      <c r="H1522" s="21">
        <v>-71.06</v>
      </c>
      <c r="I1522" s="21">
        <v>-46.2</v>
      </c>
      <c r="J1522" s="21">
        <v>0</v>
      </c>
      <c r="K1522" s="21">
        <v>0</v>
      </c>
      <c r="L1522" s="21">
        <v>-213.5</v>
      </c>
      <c r="M1522" s="21">
        <v>-142.12</v>
      </c>
      <c r="N1522" s="21">
        <v>-54.9</v>
      </c>
      <c r="O1522" s="21">
        <v>-85.680000000000106</v>
      </c>
      <c r="P1522" s="21">
        <v>-58.1</v>
      </c>
    </row>
    <row r="1523" spans="1:16" x14ac:dyDescent="0.25">
      <c r="A1523">
        <v>2023</v>
      </c>
      <c r="B1523">
        <v>128453</v>
      </c>
      <c r="C1523" s="31" t="s">
        <v>18</v>
      </c>
      <c r="D1523" t="s">
        <v>4</v>
      </c>
      <c r="E1523" s="21">
        <v>323.039999999999</v>
      </c>
      <c r="F1523" s="21">
        <v>62.559999999999803</v>
      </c>
      <c r="G1523" s="21">
        <v>604.79999999999905</v>
      </c>
      <c r="H1523" s="21">
        <v>513.28</v>
      </c>
      <c r="I1523" s="21">
        <v>587.63999999999805</v>
      </c>
      <c r="J1523" s="21">
        <v>-9.8400000000003693</v>
      </c>
      <c r="K1523" s="21">
        <v>501.219999999999</v>
      </c>
      <c r="L1523" s="21">
        <v>-180.72</v>
      </c>
      <c r="M1523" s="21">
        <v>500.23999999999899</v>
      </c>
      <c r="N1523" s="21">
        <v>159.719999999999</v>
      </c>
      <c r="O1523" s="21">
        <v>908.88</v>
      </c>
      <c r="P1523" s="21">
        <v>489.83999999999901</v>
      </c>
    </row>
    <row r="1524" spans="1:16" x14ac:dyDescent="0.25">
      <c r="A1524">
        <v>2023</v>
      </c>
      <c r="B1524">
        <v>128453</v>
      </c>
      <c r="C1524" s="31" t="s">
        <v>23</v>
      </c>
      <c r="D1524" t="s">
        <v>2</v>
      </c>
      <c r="E1524" s="21">
        <v>436.88</v>
      </c>
      <c r="F1524" s="21">
        <v>26.72</v>
      </c>
      <c r="G1524" s="21">
        <v>0</v>
      </c>
      <c r="H1524" s="21">
        <v>1.44</v>
      </c>
      <c r="I1524" s="21">
        <v>28.8</v>
      </c>
      <c r="J1524" s="21">
        <v>0</v>
      </c>
      <c r="K1524" s="21">
        <v>0</v>
      </c>
      <c r="L1524" s="21">
        <v>83.999999999999901</v>
      </c>
      <c r="M1524" s="21">
        <v>2.88</v>
      </c>
      <c r="N1524" s="21">
        <v>17.600000000000001</v>
      </c>
      <c r="O1524" s="21">
        <v>64.319999999999894</v>
      </c>
      <c r="P1524" s="21">
        <v>14.4</v>
      </c>
    </row>
    <row r="1525" spans="1:16" x14ac:dyDescent="0.25">
      <c r="A1525">
        <v>2023</v>
      </c>
      <c r="B1525">
        <v>128453</v>
      </c>
      <c r="C1525" s="31" t="s">
        <v>22</v>
      </c>
      <c r="D1525" t="s">
        <v>4</v>
      </c>
      <c r="E1525" s="21">
        <v>463.55999999999898</v>
      </c>
      <c r="F1525" s="21">
        <v>1174.82</v>
      </c>
      <c r="G1525" s="21">
        <v>1462.28</v>
      </c>
      <c r="H1525" s="21">
        <v>-90.360000000000198</v>
      </c>
      <c r="I1525" s="21">
        <v>126.12</v>
      </c>
      <c r="J1525" s="21">
        <v>440.19999999999902</v>
      </c>
      <c r="K1525" s="21">
        <v>1509.32</v>
      </c>
      <c r="L1525" s="21">
        <v>1201.54</v>
      </c>
      <c r="M1525" s="21">
        <v>1630.56</v>
      </c>
      <c r="N1525" s="21">
        <v>168.319999999999</v>
      </c>
      <c r="O1525" s="21">
        <v>-266.76</v>
      </c>
      <c r="P1525" s="21">
        <v>1437.7</v>
      </c>
    </row>
    <row r="1526" spans="1:16" x14ac:dyDescent="0.25">
      <c r="A1526">
        <v>2023</v>
      </c>
      <c r="B1526">
        <v>128453</v>
      </c>
      <c r="C1526" s="31" t="s">
        <v>21</v>
      </c>
      <c r="D1526" t="s">
        <v>1</v>
      </c>
      <c r="E1526" s="21">
        <v>854.34</v>
      </c>
      <c r="F1526" s="21">
        <v>967.44</v>
      </c>
      <c r="G1526" s="21">
        <v>865.36</v>
      </c>
      <c r="H1526" s="21">
        <v>3036.88</v>
      </c>
      <c r="I1526" s="21">
        <v>611.32000000000005</v>
      </c>
      <c r="J1526" s="21">
        <v>1090.4000000000001</v>
      </c>
      <c r="K1526" s="21">
        <v>4621.4399999999996</v>
      </c>
      <c r="L1526" s="21">
        <v>8124.64</v>
      </c>
      <c r="M1526" s="21">
        <v>1335.16</v>
      </c>
      <c r="N1526" s="21">
        <v>1962.72</v>
      </c>
      <c r="O1526" s="21">
        <v>3521.76</v>
      </c>
      <c r="P1526" s="21">
        <v>939.6</v>
      </c>
    </row>
    <row r="1527" spans="1:16" x14ac:dyDescent="0.25">
      <c r="A1527">
        <v>2023</v>
      </c>
      <c r="B1527">
        <v>128453</v>
      </c>
      <c r="C1527" s="31" t="s">
        <v>19</v>
      </c>
      <c r="D1527" t="s">
        <v>4</v>
      </c>
      <c r="E1527" s="21">
        <v>996.49999999999898</v>
      </c>
      <c r="F1527" s="21">
        <v>0</v>
      </c>
      <c r="G1527" s="21">
        <v>0</v>
      </c>
      <c r="H1527" s="21">
        <v>0</v>
      </c>
      <c r="I1527" s="21">
        <v>0</v>
      </c>
      <c r="J1527" s="21">
        <v>0</v>
      </c>
      <c r="K1527" s="21">
        <v>0</v>
      </c>
      <c r="L1527" s="21">
        <v>0</v>
      </c>
      <c r="M1527" s="21">
        <v>1640.84</v>
      </c>
      <c r="N1527" s="21">
        <v>783.24000000000103</v>
      </c>
      <c r="O1527" s="21">
        <v>0</v>
      </c>
      <c r="P1527" s="21">
        <v>0</v>
      </c>
    </row>
    <row r="1528" spans="1:16" x14ac:dyDescent="0.25">
      <c r="A1528">
        <v>2023</v>
      </c>
      <c r="B1528">
        <v>128453</v>
      </c>
      <c r="C1528" s="31" t="s">
        <v>18</v>
      </c>
      <c r="D1528" t="s">
        <v>2</v>
      </c>
      <c r="E1528" s="21">
        <v>1035.8399999999999</v>
      </c>
      <c r="F1528" s="21">
        <v>784.16</v>
      </c>
      <c r="G1528" s="21">
        <v>1193.5999999999999</v>
      </c>
      <c r="H1528" s="21">
        <v>1004.48</v>
      </c>
      <c r="I1528" s="21">
        <v>1439.84</v>
      </c>
      <c r="J1528" s="21">
        <v>649.76</v>
      </c>
      <c r="K1528" s="21">
        <v>781.11999999999898</v>
      </c>
      <c r="L1528" s="21">
        <v>346.08</v>
      </c>
      <c r="M1528" s="21">
        <v>1416.64</v>
      </c>
      <c r="N1528" s="21">
        <v>941.12</v>
      </c>
      <c r="O1528" s="21">
        <v>1497.68</v>
      </c>
      <c r="P1528" s="21">
        <v>1078.6400000000001</v>
      </c>
    </row>
    <row r="1529" spans="1:16" x14ac:dyDescent="0.25">
      <c r="A1529">
        <v>2023</v>
      </c>
      <c r="B1529">
        <v>128453</v>
      </c>
      <c r="C1529" s="31" t="s">
        <v>19</v>
      </c>
      <c r="D1529" t="s">
        <v>2</v>
      </c>
      <c r="E1529" s="21">
        <v>1174</v>
      </c>
      <c r="F1529" s="21">
        <v>0</v>
      </c>
      <c r="G1529" s="21">
        <v>0</v>
      </c>
      <c r="H1529" s="21">
        <v>0</v>
      </c>
      <c r="I1529" s="21">
        <v>0</v>
      </c>
      <c r="J1529" s="21">
        <v>0</v>
      </c>
      <c r="K1529" s="21">
        <v>0</v>
      </c>
      <c r="L1529" s="21">
        <v>0</v>
      </c>
      <c r="M1529" s="21">
        <v>1810.64</v>
      </c>
      <c r="N1529" s="21">
        <v>953.04000000000099</v>
      </c>
      <c r="O1529" s="21">
        <v>0</v>
      </c>
      <c r="P1529" s="21">
        <v>0</v>
      </c>
    </row>
    <row r="1530" spans="1:16" x14ac:dyDescent="0.25">
      <c r="A1530">
        <v>2023</v>
      </c>
      <c r="B1530">
        <v>128453</v>
      </c>
      <c r="C1530" s="31" t="s">
        <v>22</v>
      </c>
      <c r="D1530" t="s">
        <v>2</v>
      </c>
      <c r="E1530" s="21">
        <v>1196.1600000000001</v>
      </c>
      <c r="F1530" s="21">
        <v>1746.72</v>
      </c>
      <c r="G1530" s="21">
        <v>2261.2800000000002</v>
      </c>
      <c r="H1530" s="21">
        <v>443.04</v>
      </c>
      <c r="I1530" s="21">
        <v>849.92</v>
      </c>
      <c r="J1530" s="21">
        <v>920.4</v>
      </c>
      <c r="K1530" s="21">
        <v>1843.52</v>
      </c>
      <c r="L1530" s="21">
        <v>2087.84</v>
      </c>
      <c r="M1530" s="21">
        <v>2710.56</v>
      </c>
      <c r="N1530" s="21">
        <v>916.31999999999903</v>
      </c>
      <c r="O1530" s="21">
        <v>656.24</v>
      </c>
      <c r="P1530" s="21">
        <v>2341.6</v>
      </c>
    </row>
    <row r="1531" spans="1:16" x14ac:dyDescent="0.25">
      <c r="A1531">
        <v>2023</v>
      </c>
      <c r="B1531">
        <v>128453</v>
      </c>
      <c r="C1531" s="31" t="s">
        <v>20</v>
      </c>
      <c r="D1531" t="s">
        <v>4</v>
      </c>
      <c r="E1531" s="21">
        <v>1327.36</v>
      </c>
      <c r="F1531" s="21">
        <v>278.88</v>
      </c>
      <c r="G1531" s="21">
        <v>472.23999999999899</v>
      </c>
      <c r="H1531" s="21">
        <v>117.119999999999</v>
      </c>
      <c r="I1531" s="21">
        <v>208.56</v>
      </c>
      <c r="J1531" s="21">
        <v>1669.2</v>
      </c>
      <c r="K1531" s="21">
        <v>221.2</v>
      </c>
      <c r="L1531" s="21">
        <v>-108.64</v>
      </c>
      <c r="M1531" s="21">
        <v>-160.96</v>
      </c>
      <c r="N1531" s="21">
        <v>143.91999999999999</v>
      </c>
      <c r="O1531" s="21">
        <v>624.39999999999895</v>
      </c>
      <c r="P1531" s="21">
        <v>-129.52000000000001</v>
      </c>
    </row>
    <row r="1532" spans="1:16" x14ac:dyDescent="0.25">
      <c r="A1532">
        <v>2023</v>
      </c>
      <c r="B1532">
        <v>128453</v>
      </c>
      <c r="C1532" s="31" t="s">
        <v>20</v>
      </c>
      <c r="D1532" t="s">
        <v>2</v>
      </c>
      <c r="E1532" s="21">
        <v>2056.96</v>
      </c>
      <c r="F1532" s="21">
        <v>701.28</v>
      </c>
      <c r="G1532" s="21">
        <v>826.23999999999899</v>
      </c>
      <c r="H1532" s="21">
        <v>681.11999999999898</v>
      </c>
      <c r="I1532" s="21">
        <v>1072.56</v>
      </c>
      <c r="J1532" s="21">
        <v>1881.6</v>
      </c>
      <c r="K1532" s="21">
        <v>580</v>
      </c>
      <c r="L1532" s="21">
        <v>601.76</v>
      </c>
      <c r="M1532" s="21">
        <v>764.24</v>
      </c>
      <c r="N1532" s="21">
        <v>497.92</v>
      </c>
      <c r="O1532" s="21">
        <v>1136.8</v>
      </c>
      <c r="P1532" s="21">
        <v>224.48</v>
      </c>
    </row>
    <row r="1533" spans="1:16" x14ac:dyDescent="0.25">
      <c r="A1533">
        <v>2023</v>
      </c>
      <c r="B1533">
        <v>128453</v>
      </c>
      <c r="C1533" s="31" t="s">
        <v>23</v>
      </c>
      <c r="D1533" t="s">
        <v>1</v>
      </c>
      <c r="E1533" s="21">
        <v>3167.38</v>
      </c>
      <c r="F1533" s="21">
        <v>193.72</v>
      </c>
      <c r="G1533" s="21">
        <v>0</v>
      </c>
      <c r="H1533" s="21">
        <v>10.44</v>
      </c>
      <c r="I1533" s="21">
        <v>208.8</v>
      </c>
      <c r="J1533" s="21">
        <v>0</v>
      </c>
      <c r="K1533" s="21">
        <v>0</v>
      </c>
      <c r="L1533" s="21">
        <v>609</v>
      </c>
      <c r="M1533" s="21">
        <v>20.88</v>
      </c>
      <c r="N1533" s="21">
        <v>127.6</v>
      </c>
      <c r="O1533" s="21">
        <v>466.32</v>
      </c>
      <c r="P1533" s="21">
        <v>104.4</v>
      </c>
    </row>
    <row r="1534" spans="1:16" x14ac:dyDescent="0.25">
      <c r="A1534">
        <v>2023</v>
      </c>
      <c r="B1534">
        <v>128453</v>
      </c>
      <c r="C1534" s="31" t="s">
        <v>18</v>
      </c>
      <c r="D1534" t="s">
        <v>1</v>
      </c>
      <c r="E1534" s="21">
        <v>7509.84</v>
      </c>
      <c r="F1534" s="21">
        <v>5685.16</v>
      </c>
      <c r="G1534" s="21">
        <v>8653.6</v>
      </c>
      <c r="H1534" s="21">
        <v>7282.48</v>
      </c>
      <c r="I1534" s="21">
        <v>10438.84</v>
      </c>
      <c r="J1534" s="21">
        <v>4710.76</v>
      </c>
      <c r="K1534" s="21">
        <v>5663.12</v>
      </c>
      <c r="L1534" s="21">
        <v>2509.08</v>
      </c>
      <c r="M1534" s="21">
        <v>10270.64</v>
      </c>
      <c r="N1534" s="21">
        <v>6823.12</v>
      </c>
      <c r="O1534" s="21">
        <v>10858.18</v>
      </c>
      <c r="P1534" s="21">
        <v>7820.14</v>
      </c>
    </row>
    <row r="1535" spans="1:16" x14ac:dyDescent="0.25">
      <c r="A1535">
        <v>2023</v>
      </c>
      <c r="B1535">
        <v>128453</v>
      </c>
      <c r="C1535" s="31" t="s">
        <v>19</v>
      </c>
      <c r="D1535" t="s">
        <v>1</v>
      </c>
      <c r="E1535" s="21">
        <v>8511.5</v>
      </c>
      <c r="F1535" s="21">
        <v>0</v>
      </c>
      <c r="G1535" s="21">
        <v>0</v>
      </c>
      <c r="H1535" s="21">
        <v>0</v>
      </c>
      <c r="I1535" s="21">
        <v>0</v>
      </c>
      <c r="J1535" s="21">
        <v>0</v>
      </c>
      <c r="K1535" s="21">
        <v>0</v>
      </c>
      <c r="L1535" s="21">
        <v>0</v>
      </c>
      <c r="M1535" s="21">
        <v>13127.14</v>
      </c>
      <c r="N1535" s="21">
        <v>6909.54</v>
      </c>
      <c r="O1535" s="21">
        <v>0</v>
      </c>
      <c r="P1535" s="21">
        <v>0</v>
      </c>
    </row>
    <row r="1536" spans="1:16" x14ac:dyDescent="0.25">
      <c r="A1536">
        <v>2023</v>
      </c>
      <c r="B1536">
        <v>128453</v>
      </c>
      <c r="C1536" s="31" t="s">
        <v>22</v>
      </c>
      <c r="D1536" t="s">
        <v>1</v>
      </c>
      <c r="E1536" s="21">
        <v>8672.16</v>
      </c>
      <c r="F1536" s="21">
        <v>12663.72</v>
      </c>
      <c r="G1536" s="21">
        <v>16394.28</v>
      </c>
      <c r="H1536" s="21">
        <v>3212.04</v>
      </c>
      <c r="I1536" s="21">
        <v>6161.92</v>
      </c>
      <c r="J1536" s="21">
        <v>6672.9</v>
      </c>
      <c r="K1536" s="21">
        <v>13365.52</v>
      </c>
      <c r="L1536" s="21">
        <v>15136.84</v>
      </c>
      <c r="M1536" s="21">
        <v>19651.560000000001</v>
      </c>
      <c r="N1536" s="21">
        <v>6643.32</v>
      </c>
      <c r="O1536" s="21">
        <v>4757.74</v>
      </c>
      <c r="P1536" s="21">
        <v>16976.599999999999</v>
      </c>
    </row>
    <row r="1537" spans="1:16" x14ac:dyDescent="0.25">
      <c r="A1537">
        <v>2023</v>
      </c>
      <c r="B1537">
        <v>128453</v>
      </c>
      <c r="C1537" s="31" t="s">
        <v>20</v>
      </c>
      <c r="D1537" t="s">
        <v>1</v>
      </c>
      <c r="E1537" s="21">
        <v>14912.96</v>
      </c>
      <c r="F1537" s="21">
        <v>5084.28</v>
      </c>
      <c r="G1537" s="21">
        <v>5990.24</v>
      </c>
      <c r="H1537" s="21">
        <v>4938.12</v>
      </c>
      <c r="I1537" s="21">
        <v>7776.06</v>
      </c>
      <c r="J1537" s="21">
        <v>13641.6</v>
      </c>
      <c r="K1537" s="21">
        <v>4205</v>
      </c>
      <c r="L1537" s="21">
        <v>4362.76</v>
      </c>
      <c r="M1537" s="21">
        <v>5540.74</v>
      </c>
      <c r="N1537" s="21">
        <v>3609.92</v>
      </c>
      <c r="O1537" s="21">
        <v>8241.7999999999993</v>
      </c>
      <c r="P1537" s="21">
        <v>1627.48</v>
      </c>
    </row>
    <row r="1538" spans="1:16" x14ac:dyDescent="0.25">
      <c r="A1538">
        <v>2023</v>
      </c>
      <c r="B1538">
        <v>129543</v>
      </c>
      <c r="C1538" s="31" t="s">
        <v>21</v>
      </c>
      <c r="D1538" t="s">
        <v>4</v>
      </c>
      <c r="E1538" s="21">
        <v>361.84</v>
      </c>
      <c r="F1538" s="21">
        <v>-44.872</v>
      </c>
      <c r="G1538" s="21">
        <v>0</v>
      </c>
      <c r="H1538" s="21">
        <v>130.792</v>
      </c>
      <c r="I1538" s="21">
        <v>-49.231999999999999</v>
      </c>
      <c r="J1538" s="21">
        <v>403.82400000000001</v>
      </c>
      <c r="K1538" s="21">
        <v>-18.032</v>
      </c>
      <c r="L1538" s="21">
        <v>0</v>
      </c>
      <c r="M1538" s="21">
        <v>0</v>
      </c>
      <c r="N1538" s="21">
        <v>-53.408000000000001</v>
      </c>
      <c r="O1538" s="21">
        <v>45.92</v>
      </c>
      <c r="P1538" s="21">
        <v>17.968</v>
      </c>
    </row>
    <row r="1539" spans="1:16" x14ac:dyDescent="0.25">
      <c r="A1539">
        <v>2023</v>
      </c>
      <c r="B1539">
        <v>129543</v>
      </c>
      <c r="C1539" s="31" t="s">
        <v>21</v>
      </c>
      <c r="D1539" t="s">
        <v>2</v>
      </c>
      <c r="E1539" s="21">
        <v>419.84</v>
      </c>
      <c r="F1539" s="21">
        <v>131.12799999999999</v>
      </c>
      <c r="G1539" s="21">
        <v>0</v>
      </c>
      <c r="H1539" s="21">
        <v>190.792</v>
      </c>
      <c r="I1539" s="21">
        <v>10.768000000000001</v>
      </c>
      <c r="J1539" s="21">
        <v>461.82400000000001</v>
      </c>
      <c r="K1539" s="21">
        <v>39.968000000000004</v>
      </c>
      <c r="L1539" s="21">
        <v>0</v>
      </c>
      <c r="M1539" s="21">
        <v>0</v>
      </c>
      <c r="N1539" s="21">
        <v>64.591999999999999</v>
      </c>
      <c r="O1539" s="21">
        <v>107.92</v>
      </c>
      <c r="P1539" s="21">
        <v>75.968000000000004</v>
      </c>
    </row>
    <row r="1540" spans="1:16" x14ac:dyDescent="0.25">
      <c r="A1540">
        <v>2023</v>
      </c>
      <c r="B1540">
        <v>129543</v>
      </c>
      <c r="C1540" s="31" t="s">
        <v>21</v>
      </c>
      <c r="D1540" t="s">
        <v>1</v>
      </c>
      <c r="E1540" s="21">
        <v>1119.8399999999999</v>
      </c>
      <c r="F1540" s="21">
        <v>486.12799999999999</v>
      </c>
      <c r="G1540" s="21">
        <v>0</v>
      </c>
      <c r="H1540" s="21">
        <v>2575.7919999999999</v>
      </c>
      <c r="I1540" s="21">
        <v>28.768000000000001</v>
      </c>
      <c r="J1540" s="21">
        <v>1231.8240000000001</v>
      </c>
      <c r="K1540" s="21">
        <v>319.96800000000002</v>
      </c>
      <c r="L1540" s="21">
        <v>0</v>
      </c>
      <c r="M1540" s="21">
        <v>0</v>
      </c>
      <c r="N1540" s="21">
        <v>204.59200000000001</v>
      </c>
      <c r="O1540" s="21">
        <v>559.91999999999996</v>
      </c>
      <c r="P1540" s="21">
        <v>255.96799999999999</v>
      </c>
    </row>
    <row r="1541" spans="1:16" x14ac:dyDescent="0.25">
      <c r="A1541">
        <v>2023</v>
      </c>
      <c r="B1541">
        <v>130897</v>
      </c>
      <c r="C1541" s="31" t="s">
        <v>20</v>
      </c>
      <c r="D1541" t="s">
        <v>2</v>
      </c>
      <c r="E1541" s="21">
        <v>0</v>
      </c>
      <c r="F1541" s="21">
        <v>0</v>
      </c>
      <c r="G1541" s="21">
        <v>0</v>
      </c>
      <c r="H1541" s="21">
        <v>41.984000000000002</v>
      </c>
      <c r="I1541" s="21">
        <v>0</v>
      </c>
      <c r="J1541" s="21">
        <v>0</v>
      </c>
      <c r="K1541" s="21">
        <v>18.968</v>
      </c>
      <c r="L1541" s="21">
        <v>75.968000000000004</v>
      </c>
      <c r="M1541" s="21">
        <v>0</v>
      </c>
      <c r="N1541" s="21">
        <v>71.968000000000004</v>
      </c>
      <c r="O1541" s="21">
        <v>19.984000000000002</v>
      </c>
      <c r="P1541" s="21">
        <v>39.840000000000003</v>
      </c>
    </row>
    <row r="1542" spans="1:16" x14ac:dyDescent="0.25">
      <c r="A1542">
        <v>2023</v>
      </c>
      <c r="B1542">
        <v>130897</v>
      </c>
      <c r="C1542" s="31" t="s">
        <v>20</v>
      </c>
      <c r="D1542" t="s">
        <v>4</v>
      </c>
      <c r="E1542" s="21">
        <v>0</v>
      </c>
      <c r="F1542" s="21">
        <v>0</v>
      </c>
      <c r="G1542" s="21">
        <v>0</v>
      </c>
      <c r="H1542" s="21">
        <v>-26.416</v>
      </c>
      <c r="I1542" s="21">
        <v>0</v>
      </c>
      <c r="J1542" s="21">
        <v>0</v>
      </c>
      <c r="K1542" s="21">
        <v>-51.832000000000001</v>
      </c>
      <c r="L1542" s="21">
        <v>5.1679999999999904</v>
      </c>
      <c r="M1542" s="21">
        <v>0</v>
      </c>
      <c r="N1542" s="21">
        <v>1.1680000000000199</v>
      </c>
      <c r="O1542" s="21">
        <v>-48.415999999999997</v>
      </c>
      <c r="P1542" s="21">
        <v>-28.56</v>
      </c>
    </row>
    <row r="1543" spans="1:16" x14ac:dyDescent="0.25">
      <c r="A1543">
        <v>2023</v>
      </c>
      <c r="B1543">
        <v>130897</v>
      </c>
      <c r="C1543" s="31" t="s">
        <v>20</v>
      </c>
      <c r="D1543" t="s">
        <v>1</v>
      </c>
      <c r="E1543" s="21">
        <v>0</v>
      </c>
      <c r="F1543" s="21">
        <v>0</v>
      </c>
      <c r="G1543" s="21">
        <v>0</v>
      </c>
      <c r="H1543" s="21">
        <v>111.98399999999999</v>
      </c>
      <c r="I1543" s="21">
        <v>0</v>
      </c>
      <c r="J1543" s="21">
        <v>0</v>
      </c>
      <c r="K1543" s="21">
        <v>159.96799999999999</v>
      </c>
      <c r="L1543" s="21">
        <v>255.96799999999999</v>
      </c>
      <c r="M1543" s="21">
        <v>0</v>
      </c>
      <c r="N1543" s="21">
        <v>271.96800000000002</v>
      </c>
      <c r="O1543" s="21">
        <v>159.98400000000001</v>
      </c>
      <c r="P1543" s="21">
        <v>159.84</v>
      </c>
    </row>
    <row r="1544" spans="1:16" x14ac:dyDescent="0.25">
      <c r="A1544">
        <v>2023</v>
      </c>
      <c r="B1544">
        <v>131289</v>
      </c>
      <c r="C1544" s="31" t="s">
        <v>21</v>
      </c>
      <c r="D1544" t="s">
        <v>4</v>
      </c>
      <c r="E1544" s="21">
        <v>198.48</v>
      </c>
      <c r="F1544" s="21">
        <v>348.4</v>
      </c>
      <c r="G1544" s="21">
        <v>2640.96</v>
      </c>
      <c r="H1544" s="21">
        <v>1444.8</v>
      </c>
      <c r="I1544" s="21">
        <v>325.27999999999997</v>
      </c>
      <c r="J1544" s="21">
        <v>666.16</v>
      </c>
      <c r="K1544" s="21">
        <v>283.52</v>
      </c>
      <c r="L1544" s="21">
        <v>1094</v>
      </c>
      <c r="M1544" s="21">
        <v>1439.48</v>
      </c>
      <c r="N1544" s="21">
        <v>-103.04</v>
      </c>
      <c r="O1544" s="21">
        <v>1847.36</v>
      </c>
      <c r="P1544" s="21">
        <v>638.64</v>
      </c>
    </row>
    <row r="1545" spans="1:16" x14ac:dyDescent="0.25">
      <c r="A1545">
        <v>2023</v>
      </c>
      <c r="B1545">
        <v>131289</v>
      </c>
      <c r="C1545" s="31" t="s">
        <v>21</v>
      </c>
      <c r="D1545" t="s">
        <v>2</v>
      </c>
      <c r="E1545" s="21">
        <v>444.48</v>
      </c>
      <c r="F1545" s="21">
        <v>534.4</v>
      </c>
      <c r="G1545" s="21">
        <v>2912.96</v>
      </c>
      <c r="H1545" s="21">
        <v>1692.8</v>
      </c>
      <c r="I1545" s="21">
        <v>577.28</v>
      </c>
      <c r="J1545" s="21">
        <v>912.16</v>
      </c>
      <c r="K1545" s="21">
        <v>411.52</v>
      </c>
      <c r="L1545" s="21">
        <v>1232</v>
      </c>
      <c r="M1545" s="21">
        <v>1516.48</v>
      </c>
      <c r="N1545" s="21">
        <v>72.959999999999994</v>
      </c>
      <c r="O1545" s="21">
        <v>2095.36</v>
      </c>
      <c r="P1545" s="21">
        <v>880.64</v>
      </c>
    </row>
    <row r="1546" spans="1:16" x14ac:dyDescent="0.25">
      <c r="A1546">
        <v>2023</v>
      </c>
      <c r="B1546">
        <v>131289</v>
      </c>
      <c r="C1546" s="31" t="s">
        <v>21</v>
      </c>
      <c r="D1546" t="s">
        <v>1</v>
      </c>
      <c r="E1546" s="21">
        <v>1833.48</v>
      </c>
      <c r="F1546" s="21">
        <v>2204.4</v>
      </c>
      <c r="G1546" s="21">
        <v>12015.96</v>
      </c>
      <c r="H1546" s="21">
        <v>6982.8</v>
      </c>
      <c r="I1546" s="21">
        <v>2381.2800000000002</v>
      </c>
      <c r="J1546" s="21">
        <v>3762.66</v>
      </c>
      <c r="K1546" s="21">
        <v>1697.52</v>
      </c>
      <c r="L1546" s="21">
        <v>5082</v>
      </c>
      <c r="M1546" s="21">
        <v>6255.48</v>
      </c>
      <c r="N1546" s="21">
        <v>300.95999999999998</v>
      </c>
      <c r="O1546" s="21">
        <v>8643.36</v>
      </c>
      <c r="P1546" s="21">
        <v>3632.64</v>
      </c>
    </row>
    <row r="1547" spans="1:16" x14ac:dyDescent="0.25">
      <c r="A1547">
        <v>2023</v>
      </c>
      <c r="B1547">
        <v>133279</v>
      </c>
      <c r="C1547" s="31" t="s">
        <v>18</v>
      </c>
      <c r="D1547" t="s">
        <v>4</v>
      </c>
      <c r="E1547" s="21">
        <v>-173.55600000000001</v>
      </c>
      <c r="F1547" s="21">
        <v>-177.94800000000001</v>
      </c>
      <c r="G1547" s="21">
        <v>300.93599999999998</v>
      </c>
      <c r="H1547" s="21">
        <v>-96.864000000000004</v>
      </c>
      <c r="I1547" s="21">
        <v>187.06399999999999</v>
      </c>
      <c r="J1547" s="21">
        <v>-87.331999999999994</v>
      </c>
      <c r="K1547" s="21">
        <v>-74.647999999999996</v>
      </c>
      <c r="L1547" s="21">
        <v>-90.647999999999996</v>
      </c>
      <c r="M1547" s="21">
        <v>-40.216000000000001</v>
      </c>
      <c r="N1547" s="21">
        <v>-61.116</v>
      </c>
      <c r="O1547" s="21">
        <v>0</v>
      </c>
      <c r="P1547" s="21">
        <v>-26.216000000000001</v>
      </c>
    </row>
    <row r="1548" spans="1:16" x14ac:dyDescent="0.25">
      <c r="A1548">
        <v>2023</v>
      </c>
      <c r="B1548">
        <v>133279</v>
      </c>
      <c r="C1548" s="31" t="s">
        <v>18</v>
      </c>
      <c r="D1548" t="s">
        <v>2</v>
      </c>
      <c r="E1548" s="21">
        <v>295.64400000000001</v>
      </c>
      <c r="F1548" s="21">
        <v>14.651999999999999</v>
      </c>
      <c r="G1548" s="21">
        <v>449.13600000000002</v>
      </c>
      <c r="H1548" s="21">
        <v>159.93600000000001</v>
      </c>
      <c r="I1548" s="21">
        <v>379.66399999999999</v>
      </c>
      <c r="J1548" s="21">
        <v>41.067999999999998</v>
      </c>
      <c r="K1548" s="21">
        <v>117.952</v>
      </c>
      <c r="L1548" s="21">
        <v>101.952</v>
      </c>
      <c r="M1548" s="21">
        <v>23.984000000000002</v>
      </c>
      <c r="N1548" s="21">
        <v>3.0840000000000001</v>
      </c>
      <c r="O1548" s="21">
        <v>0</v>
      </c>
      <c r="P1548" s="21">
        <v>37.984000000000002</v>
      </c>
    </row>
    <row r="1549" spans="1:16" x14ac:dyDescent="0.25">
      <c r="A1549">
        <v>2023</v>
      </c>
      <c r="B1549">
        <v>133279</v>
      </c>
      <c r="C1549" s="31" t="s">
        <v>18</v>
      </c>
      <c r="D1549" t="s">
        <v>1</v>
      </c>
      <c r="E1549" s="21">
        <v>1566.144</v>
      </c>
      <c r="F1549" s="21">
        <v>51.152000000000001</v>
      </c>
      <c r="G1549" s="21">
        <v>2345.136</v>
      </c>
      <c r="H1549" s="21">
        <v>559.93600000000004</v>
      </c>
      <c r="I1549" s="21">
        <v>1759.664</v>
      </c>
      <c r="J1549" s="21">
        <v>145.56800000000001</v>
      </c>
      <c r="K1549" s="21">
        <v>367.952</v>
      </c>
      <c r="L1549" s="21">
        <v>351.952</v>
      </c>
      <c r="M1549" s="21">
        <v>143.98400000000001</v>
      </c>
      <c r="N1549" s="21">
        <v>17.584</v>
      </c>
      <c r="O1549" s="21">
        <v>0</v>
      </c>
      <c r="P1549" s="21">
        <v>127.98399999999999</v>
      </c>
    </row>
    <row r="1550" spans="1:16" x14ac:dyDescent="0.25">
      <c r="A1550">
        <v>2023</v>
      </c>
      <c r="B1550">
        <v>134581</v>
      </c>
      <c r="C1550" s="31" t="s">
        <v>20</v>
      </c>
      <c r="D1550" t="s">
        <v>4</v>
      </c>
      <c r="E1550" s="21">
        <v>-1005.6372</v>
      </c>
      <c r="F1550" s="21">
        <v>-3343.8467999999998</v>
      </c>
      <c r="G1550" s="21">
        <v>-1553.9503999999999</v>
      </c>
      <c r="H1550" s="21">
        <v>-1156.2891999999999</v>
      </c>
      <c r="I1550" s="21">
        <v>-3419.6419999999998</v>
      </c>
      <c r="J1550" s="21">
        <v>-957.64760000000001</v>
      </c>
      <c r="K1550" s="21">
        <v>-1047.4572000000001</v>
      </c>
      <c r="L1550" s="21">
        <v>-3202.3344000000002</v>
      </c>
      <c r="M1550" s="21">
        <v>-4532.1171999999997</v>
      </c>
      <c r="N1550" s="21">
        <v>0</v>
      </c>
      <c r="O1550" s="21">
        <v>0</v>
      </c>
      <c r="P1550" s="21">
        <v>0</v>
      </c>
    </row>
    <row r="1551" spans="1:16" x14ac:dyDescent="0.25">
      <c r="A1551">
        <v>2023</v>
      </c>
      <c r="B1551">
        <v>134581</v>
      </c>
      <c r="C1551" s="31" t="s">
        <v>20</v>
      </c>
      <c r="D1551" t="s">
        <v>2</v>
      </c>
      <c r="E1551" s="21">
        <v>-438.03719999999998</v>
      </c>
      <c r="F1551" s="21">
        <v>-2766.6468</v>
      </c>
      <c r="G1551" s="21">
        <v>-1096.7503999999999</v>
      </c>
      <c r="H1551" s="21">
        <v>-751.88919999999996</v>
      </c>
      <c r="I1551" s="21">
        <v>-2765.6419999999998</v>
      </c>
      <c r="J1551" s="21">
        <v>-711.64760000000001</v>
      </c>
      <c r="K1551" s="21">
        <v>-622.65719999999897</v>
      </c>
      <c r="L1551" s="21">
        <v>-2313.1343999999999</v>
      </c>
      <c r="M1551" s="21">
        <v>-3934.5171999999998</v>
      </c>
      <c r="N1551" s="21">
        <v>0</v>
      </c>
      <c r="O1551" s="21">
        <v>0</v>
      </c>
      <c r="P1551" s="21">
        <v>0</v>
      </c>
    </row>
    <row r="1552" spans="1:16" x14ac:dyDescent="0.25">
      <c r="A1552">
        <v>2023</v>
      </c>
      <c r="B1552">
        <v>134581</v>
      </c>
      <c r="C1552" s="31" t="s">
        <v>20</v>
      </c>
      <c r="D1552" t="s">
        <v>1</v>
      </c>
      <c r="E1552" s="21">
        <v>13456.962799999999</v>
      </c>
      <c r="F1552" s="21">
        <v>26861.853200000001</v>
      </c>
      <c r="G1552" s="21">
        <v>17078.749599999999</v>
      </c>
      <c r="H1552" s="21">
        <v>10316.6108</v>
      </c>
      <c r="I1552" s="21">
        <v>24960.358</v>
      </c>
      <c r="J1552" s="21">
        <v>10095.3524</v>
      </c>
      <c r="K1552" s="21">
        <v>11578.3428</v>
      </c>
      <c r="L1552" s="21">
        <v>21385.365600000001</v>
      </c>
      <c r="M1552" s="21">
        <v>25343.482800000002</v>
      </c>
      <c r="N1552" s="21">
        <v>0</v>
      </c>
      <c r="O1552" s="21">
        <v>0</v>
      </c>
      <c r="P1552" s="21">
        <v>0</v>
      </c>
    </row>
    <row r="1553" spans="1:16" x14ac:dyDescent="0.25">
      <c r="A1553">
        <v>2023</v>
      </c>
      <c r="B1553">
        <v>135228</v>
      </c>
      <c r="C1553" s="31" t="s">
        <v>23</v>
      </c>
      <c r="D1553" t="s">
        <v>4</v>
      </c>
      <c r="E1553" s="21">
        <v>6.9360000000000097</v>
      </c>
      <c r="F1553" s="21">
        <v>14.936</v>
      </c>
      <c r="G1553" s="21">
        <v>0</v>
      </c>
      <c r="H1553" s="21">
        <v>0</v>
      </c>
      <c r="I1553" s="21">
        <v>0</v>
      </c>
      <c r="J1553" s="21">
        <v>-66.331999999999994</v>
      </c>
      <c r="K1553" s="21">
        <v>0</v>
      </c>
      <c r="L1553" s="21">
        <v>-66.715999999999994</v>
      </c>
      <c r="M1553" s="21">
        <v>3.4679999999999902</v>
      </c>
      <c r="N1553" s="21">
        <v>0</v>
      </c>
      <c r="O1553" s="21">
        <v>0</v>
      </c>
      <c r="P1553" s="21">
        <v>0</v>
      </c>
    </row>
    <row r="1554" spans="1:16" x14ac:dyDescent="0.25">
      <c r="A1554">
        <v>2023</v>
      </c>
      <c r="B1554">
        <v>135228</v>
      </c>
      <c r="C1554" s="31" t="s">
        <v>23</v>
      </c>
      <c r="D1554" t="s">
        <v>2</v>
      </c>
      <c r="E1554" s="21">
        <v>151.93600000000001</v>
      </c>
      <c r="F1554" s="21">
        <v>159.93600000000001</v>
      </c>
      <c r="G1554" s="21">
        <v>0</v>
      </c>
      <c r="H1554" s="21">
        <v>0</v>
      </c>
      <c r="I1554" s="21">
        <v>0</v>
      </c>
      <c r="J1554" s="21">
        <v>6.1680000000000001</v>
      </c>
      <c r="K1554" s="21">
        <v>0</v>
      </c>
      <c r="L1554" s="21">
        <v>5.7839999999999998</v>
      </c>
      <c r="M1554" s="21">
        <v>75.968000000000004</v>
      </c>
      <c r="N1554" s="21">
        <v>0</v>
      </c>
      <c r="O1554" s="21">
        <v>0</v>
      </c>
      <c r="P1554" s="21">
        <v>0</v>
      </c>
    </row>
    <row r="1555" spans="1:16" x14ac:dyDescent="0.25">
      <c r="A1555">
        <v>2023</v>
      </c>
      <c r="B1555">
        <v>135228</v>
      </c>
      <c r="C1555" s="31" t="s">
        <v>23</v>
      </c>
      <c r="D1555" t="s">
        <v>1</v>
      </c>
      <c r="E1555" s="21">
        <v>511.93599999999998</v>
      </c>
      <c r="F1555" s="21">
        <v>479.93599999999998</v>
      </c>
      <c r="G1555" s="21">
        <v>0</v>
      </c>
      <c r="H1555" s="21">
        <v>0</v>
      </c>
      <c r="I1555" s="21">
        <v>0</v>
      </c>
      <c r="J1555" s="21">
        <v>35.167999999999999</v>
      </c>
      <c r="K1555" s="21">
        <v>0</v>
      </c>
      <c r="L1555" s="21">
        <v>12.784000000000001</v>
      </c>
      <c r="M1555" s="21">
        <v>255.96799999999999</v>
      </c>
      <c r="N1555" s="21">
        <v>0</v>
      </c>
      <c r="O1555" s="21">
        <v>0</v>
      </c>
      <c r="P1555" s="21">
        <v>0</v>
      </c>
    </row>
    <row r="1556" spans="1:16" x14ac:dyDescent="0.25">
      <c r="A1556">
        <v>2023</v>
      </c>
      <c r="B1556">
        <v>135718</v>
      </c>
      <c r="C1556" s="31" t="s">
        <v>18</v>
      </c>
      <c r="D1556" t="s">
        <v>4</v>
      </c>
      <c r="E1556" s="21">
        <v>351.84879999999902</v>
      </c>
      <c r="F1556" s="21">
        <v>-16.457599999999999</v>
      </c>
      <c r="G1556" s="21">
        <v>-96.644800000000103</v>
      </c>
      <c r="H1556" s="21">
        <v>435.78399999999999</v>
      </c>
      <c r="I1556" s="21">
        <v>-185.42080000000001</v>
      </c>
      <c r="J1556" s="21">
        <v>-52.724800000000002</v>
      </c>
      <c r="K1556" s="21">
        <v>338.08159999999998</v>
      </c>
      <c r="L1556" s="21">
        <v>-207.1344</v>
      </c>
      <c r="M1556" s="21">
        <v>440.35199999999998</v>
      </c>
      <c r="N1556" s="21">
        <v>340.01600000000002</v>
      </c>
      <c r="O1556" s="21">
        <v>191.9248</v>
      </c>
      <c r="P1556" s="21">
        <v>246.63040000000001</v>
      </c>
    </row>
    <row r="1557" spans="1:16" x14ac:dyDescent="0.25">
      <c r="A1557">
        <v>2023</v>
      </c>
      <c r="B1557">
        <v>135718</v>
      </c>
      <c r="C1557" s="31" t="s">
        <v>18</v>
      </c>
      <c r="D1557" t="s">
        <v>2</v>
      </c>
      <c r="E1557" s="21">
        <v>693.74879999999996</v>
      </c>
      <c r="F1557" s="21">
        <v>111.94240000000001</v>
      </c>
      <c r="G1557" s="21">
        <v>160.15520000000001</v>
      </c>
      <c r="H1557" s="21">
        <v>893.98400000000004</v>
      </c>
      <c r="I1557" s="21">
        <v>71.379199999999898</v>
      </c>
      <c r="J1557" s="21">
        <v>142.0752</v>
      </c>
      <c r="K1557" s="21">
        <v>796.28160000000003</v>
      </c>
      <c r="L1557" s="21">
        <v>184.66560000000001</v>
      </c>
      <c r="M1557" s="21">
        <v>770.15200000000004</v>
      </c>
      <c r="N1557" s="21">
        <v>596.81600000000003</v>
      </c>
      <c r="O1557" s="21">
        <v>519.52480000000003</v>
      </c>
      <c r="P1557" s="21">
        <v>835.43039999999996</v>
      </c>
    </row>
    <row r="1558" spans="1:16" x14ac:dyDescent="0.25">
      <c r="A1558">
        <v>2023</v>
      </c>
      <c r="B1558">
        <v>135718</v>
      </c>
      <c r="C1558" s="31" t="s">
        <v>18</v>
      </c>
      <c r="D1558" t="s">
        <v>1</v>
      </c>
      <c r="E1558" s="21">
        <v>10422.748799999999</v>
      </c>
      <c r="F1558" s="21">
        <v>431.94240000000002</v>
      </c>
      <c r="G1558" s="21">
        <v>950.15520000000004</v>
      </c>
      <c r="H1558" s="21">
        <v>6576.9840000000004</v>
      </c>
      <c r="I1558" s="21">
        <v>528.37919999999997</v>
      </c>
      <c r="J1558" s="21">
        <v>508.0752</v>
      </c>
      <c r="K1558" s="21">
        <v>3619.2815999999998</v>
      </c>
      <c r="L1558" s="21">
        <v>3433.6655999999998</v>
      </c>
      <c r="M1558" s="21">
        <v>2980.152</v>
      </c>
      <c r="N1558" s="21">
        <v>3063.8159999999998</v>
      </c>
      <c r="O1558" s="21">
        <v>4877.5248000000001</v>
      </c>
      <c r="P1558" s="21">
        <v>5227.4304000000002</v>
      </c>
    </row>
    <row r="1559" spans="1:16" x14ac:dyDescent="0.25">
      <c r="A1559">
        <v>2023</v>
      </c>
      <c r="B1559">
        <v>136833</v>
      </c>
      <c r="C1559" s="31" t="s">
        <v>20</v>
      </c>
      <c r="D1559" t="s">
        <v>4</v>
      </c>
      <c r="E1559" s="21">
        <v>47.152000000000001</v>
      </c>
      <c r="F1559" s="21">
        <v>-71.823999999999899</v>
      </c>
      <c r="G1559" s="21">
        <v>-45.264000000000003</v>
      </c>
      <c r="H1559" s="21">
        <v>-1.93999999999991</v>
      </c>
      <c r="I1559" s="21">
        <v>-95.731999999999999</v>
      </c>
      <c r="J1559" s="21">
        <v>-147.59200000000001</v>
      </c>
      <c r="K1559" s="21">
        <v>103.864</v>
      </c>
      <c r="L1559" s="21">
        <v>238.29599999999999</v>
      </c>
      <c r="M1559" s="21">
        <v>416.06</v>
      </c>
      <c r="N1559" s="21">
        <v>277.39999999999998</v>
      </c>
      <c r="O1559" s="21">
        <v>717.08799999999997</v>
      </c>
      <c r="P1559" s="21">
        <v>-54.415999999999997</v>
      </c>
    </row>
    <row r="1560" spans="1:16" x14ac:dyDescent="0.25">
      <c r="A1560">
        <v>2023</v>
      </c>
      <c r="B1560">
        <v>136833</v>
      </c>
      <c r="C1560" s="31" t="s">
        <v>20</v>
      </c>
      <c r="D1560" t="s">
        <v>2</v>
      </c>
      <c r="E1560" s="21">
        <v>117.952</v>
      </c>
      <c r="F1560" s="21">
        <v>135.77600000000001</v>
      </c>
      <c r="G1560" s="21">
        <v>159.93600000000001</v>
      </c>
      <c r="H1560" s="21">
        <v>352.06</v>
      </c>
      <c r="I1560" s="21">
        <v>41.067999999999998</v>
      </c>
      <c r="J1560" s="21">
        <v>265.20800000000003</v>
      </c>
      <c r="K1560" s="21">
        <v>384.66399999999999</v>
      </c>
      <c r="L1560" s="21">
        <v>582.69600000000003</v>
      </c>
      <c r="M1560" s="21">
        <v>713.66</v>
      </c>
      <c r="N1560" s="21">
        <v>487.4</v>
      </c>
      <c r="O1560" s="21">
        <v>1224.6880000000001</v>
      </c>
      <c r="P1560" s="21">
        <v>13.984</v>
      </c>
    </row>
    <row r="1561" spans="1:16" x14ac:dyDescent="0.25">
      <c r="A1561">
        <v>2023</v>
      </c>
      <c r="B1561">
        <v>136833</v>
      </c>
      <c r="C1561" s="31" t="s">
        <v>20</v>
      </c>
      <c r="D1561" t="s">
        <v>1</v>
      </c>
      <c r="E1561" s="21">
        <v>367.952</v>
      </c>
      <c r="F1561" s="21">
        <v>607.77599999999995</v>
      </c>
      <c r="G1561" s="21">
        <v>479.93599999999998</v>
      </c>
      <c r="H1561" s="21">
        <v>1428.56</v>
      </c>
      <c r="I1561" s="21">
        <v>145.56800000000001</v>
      </c>
      <c r="J1561" s="21">
        <v>1078.2080000000001</v>
      </c>
      <c r="K1561" s="21">
        <v>1535.664</v>
      </c>
      <c r="L1561" s="21">
        <v>1999.6959999999999</v>
      </c>
      <c r="M1561" s="21">
        <v>3068.16</v>
      </c>
      <c r="N1561" s="21">
        <v>1756.4</v>
      </c>
      <c r="O1561" s="21">
        <v>5896.6880000000001</v>
      </c>
      <c r="P1561" s="21">
        <v>143.98400000000001</v>
      </c>
    </row>
    <row r="1562" spans="1:16" x14ac:dyDescent="0.25">
      <c r="A1562">
        <v>2023</v>
      </c>
      <c r="B1562">
        <v>141109</v>
      </c>
      <c r="C1562" s="31" t="s">
        <v>20</v>
      </c>
      <c r="D1562" t="s">
        <v>4</v>
      </c>
      <c r="E1562" s="21">
        <v>390.44639999999998</v>
      </c>
      <c r="F1562" s="21">
        <v>1346.2288000000001</v>
      </c>
      <c r="G1562" s="21">
        <v>715.68799999999999</v>
      </c>
      <c r="H1562" s="21">
        <v>1740.9584</v>
      </c>
      <c r="I1562" s="21">
        <v>2184.1527999999998</v>
      </c>
      <c r="J1562" s="21">
        <v>2296.9247999999998</v>
      </c>
      <c r="K1562" s="21">
        <v>544.57759999999996</v>
      </c>
      <c r="L1562" s="21">
        <v>141.40799999999899</v>
      </c>
      <c r="M1562" s="21">
        <v>485.39519999999999</v>
      </c>
      <c r="N1562" s="21">
        <v>1486.7344000000001</v>
      </c>
      <c r="O1562" s="21">
        <v>1199.6368</v>
      </c>
      <c r="P1562" s="21">
        <v>441.27679999999998</v>
      </c>
    </row>
    <row r="1563" spans="1:16" x14ac:dyDescent="0.25">
      <c r="A1563">
        <v>2023</v>
      </c>
      <c r="B1563">
        <v>141109</v>
      </c>
      <c r="C1563" s="31" t="s">
        <v>20</v>
      </c>
      <c r="D1563" t="s">
        <v>2</v>
      </c>
      <c r="E1563" s="21">
        <v>1046.8463999999999</v>
      </c>
      <c r="F1563" s="21">
        <v>2014.6288</v>
      </c>
      <c r="G1563" s="21">
        <v>1556.8879999999999</v>
      </c>
      <c r="H1563" s="21">
        <v>2404.5583999999999</v>
      </c>
      <c r="I1563" s="21">
        <v>3025.3528000000001</v>
      </c>
      <c r="J1563" s="21">
        <v>2847.7248</v>
      </c>
      <c r="K1563" s="21">
        <v>827.77760000000001</v>
      </c>
      <c r="L1563" s="21">
        <v>890.20799999999895</v>
      </c>
      <c r="M1563" s="21">
        <v>992.99519999999995</v>
      </c>
      <c r="N1563" s="21">
        <v>2407.1343999999999</v>
      </c>
      <c r="O1563" s="21">
        <v>2196.8368</v>
      </c>
      <c r="P1563" s="21">
        <v>807.27679999999998</v>
      </c>
    </row>
    <row r="1564" spans="1:16" x14ac:dyDescent="0.25">
      <c r="A1564">
        <v>2023</v>
      </c>
      <c r="B1564">
        <v>141109</v>
      </c>
      <c r="C1564" s="31" t="s">
        <v>20</v>
      </c>
      <c r="D1564" t="s">
        <v>1</v>
      </c>
      <c r="E1564" s="21">
        <v>12164.8464</v>
      </c>
      <c r="F1564" s="21">
        <v>19389.628799999999</v>
      </c>
      <c r="G1564" s="21">
        <v>13737.888000000001</v>
      </c>
      <c r="H1564" s="21">
        <v>11300.5584</v>
      </c>
      <c r="I1564" s="21">
        <v>21550.852800000001</v>
      </c>
      <c r="J1564" s="21">
        <v>17241.7248</v>
      </c>
      <c r="K1564" s="21">
        <v>3618.7775999999999</v>
      </c>
      <c r="L1564" s="21">
        <v>12500.208000000001</v>
      </c>
      <c r="M1564" s="21">
        <v>12413.995199999999</v>
      </c>
      <c r="N1564" s="21">
        <v>16017.134400000001</v>
      </c>
      <c r="O1564" s="21">
        <v>17390.836800000001</v>
      </c>
      <c r="P1564" s="21">
        <v>3982.2768000000001</v>
      </c>
    </row>
    <row r="1565" spans="1:16" x14ac:dyDescent="0.25">
      <c r="A1565">
        <v>2023</v>
      </c>
      <c r="B1565">
        <v>141852</v>
      </c>
      <c r="C1565" s="31" t="s">
        <v>19</v>
      </c>
      <c r="D1565" t="s">
        <v>4</v>
      </c>
      <c r="E1565" s="21">
        <v>323.40800000000002</v>
      </c>
      <c r="F1565" s="21">
        <v>0</v>
      </c>
      <c r="G1565" s="21">
        <v>0</v>
      </c>
      <c r="H1565" s="21">
        <v>197.624</v>
      </c>
      <c r="I1565" s="21">
        <v>0</v>
      </c>
      <c r="J1565" s="21">
        <v>0</v>
      </c>
      <c r="K1565" s="21">
        <v>0</v>
      </c>
      <c r="L1565" s="21">
        <v>0</v>
      </c>
      <c r="M1565" s="21">
        <v>0</v>
      </c>
      <c r="N1565" s="21">
        <v>0</v>
      </c>
      <c r="O1565" s="21">
        <v>-53.216000000000001</v>
      </c>
      <c r="P1565" s="21">
        <v>0</v>
      </c>
    </row>
    <row r="1566" spans="1:16" x14ac:dyDescent="0.25">
      <c r="A1566">
        <v>2023</v>
      </c>
      <c r="B1566">
        <v>141852</v>
      </c>
      <c r="C1566" s="31" t="s">
        <v>19</v>
      </c>
      <c r="D1566" t="s">
        <v>2</v>
      </c>
      <c r="E1566" s="21">
        <v>455.80799999999999</v>
      </c>
      <c r="F1566" s="21">
        <v>0</v>
      </c>
      <c r="G1566" s="21">
        <v>0</v>
      </c>
      <c r="H1566" s="21">
        <v>263.82400000000001</v>
      </c>
      <c r="I1566" s="21">
        <v>0</v>
      </c>
      <c r="J1566" s="21">
        <v>0</v>
      </c>
      <c r="K1566" s="21">
        <v>0</v>
      </c>
      <c r="L1566" s="21">
        <v>0</v>
      </c>
      <c r="M1566" s="21">
        <v>0</v>
      </c>
      <c r="N1566" s="21">
        <v>0</v>
      </c>
      <c r="O1566" s="21">
        <v>12.984</v>
      </c>
      <c r="P1566" s="21">
        <v>0</v>
      </c>
    </row>
    <row r="1567" spans="1:16" x14ac:dyDescent="0.25">
      <c r="A1567">
        <v>2023</v>
      </c>
      <c r="B1567">
        <v>141852</v>
      </c>
      <c r="C1567" s="31" t="s">
        <v>19</v>
      </c>
      <c r="D1567" t="s">
        <v>1</v>
      </c>
      <c r="E1567" s="21">
        <v>1535.808</v>
      </c>
      <c r="F1567" s="21">
        <v>0</v>
      </c>
      <c r="G1567" s="21">
        <v>0</v>
      </c>
      <c r="H1567" s="21">
        <v>1583.8240000000001</v>
      </c>
      <c r="I1567" s="21">
        <v>0</v>
      </c>
      <c r="J1567" s="21">
        <v>0</v>
      </c>
      <c r="K1567" s="21">
        <v>0</v>
      </c>
      <c r="L1567" s="21">
        <v>0</v>
      </c>
      <c r="M1567" s="21">
        <v>0</v>
      </c>
      <c r="N1567" s="21">
        <v>0</v>
      </c>
      <c r="O1567" s="21">
        <v>207.98400000000001</v>
      </c>
      <c r="P1567" s="21">
        <v>0</v>
      </c>
    </row>
    <row r="1568" spans="1:16" x14ac:dyDescent="0.25">
      <c r="A1568">
        <v>2023</v>
      </c>
      <c r="B1568">
        <v>143836</v>
      </c>
      <c r="C1568" s="31" t="s">
        <v>22</v>
      </c>
      <c r="D1568" t="s">
        <v>4</v>
      </c>
      <c r="E1568" s="21">
        <v>-259.39999999999998</v>
      </c>
      <c r="F1568" s="21">
        <v>224.6</v>
      </c>
      <c r="G1568" s="21">
        <v>1253.7</v>
      </c>
      <c r="H1568" s="21">
        <v>2172.6</v>
      </c>
      <c r="I1568" s="21">
        <v>829.2</v>
      </c>
      <c r="J1568" s="21">
        <v>1519.2</v>
      </c>
      <c r="K1568" s="21">
        <v>320.39999999999998</v>
      </c>
      <c r="L1568" s="21">
        <v>1589.9</v>
      </c>
      <c r="M1568" s="21">
        <v>3421.3</v>
      </c>
      <c r="N1568" s="21">
        <v>1470.8</v>
      </c>
      <c r="O1568" s="21">
        <v>2022.1</v>
      </c>
      <c r="P1568" s="21">
        <v>622.900000000001</v>
      </c>
    </row>
    <row r="1569" spans="1:16" x14ac:dyDescent="0.25">
      <c r="A1569">
        <v>2023</v>
      </c>
      <c r="B1569">
        <v>143836</v>
      </c>
      <c r="C1569" s="31" t="s">
        <v>21</v>
      </c>
      <c r="D1569" t="s">
        <v>4</v>
      </c>
      <c r="E1569" s="21">
        <v>9.9999999999999893</v>
      </c>
      <c r="F1569" s="21">
        <v>-153.9</v>
      </c>
      <c r="G1569" s="21">
        <v>42</v>
      </c>
      <c r="H1569" s="21">
        <v>-151</v>
      </c>
      <c r="I1569" s="21">
        <v>-202</v>
      </c>
      <c r="J1569" s="21">
        <v>-132.1</v>
      </c>
      <c r="K1569" s="21">
        <v>-34</v>
      </c>
      <c r="L1569" s="21">
        <v>-78</v>
      </c>
      <c r="M1569" s="21">
        <v>-96.6</v>
      </c>
      <c r="N1569" s="21">
        <v>-64.399999999999594</v>
      </c>
      <c r="O1569" s="21">
        <v>-36.799999999999997</v>
      </c>
      <c r="P1569" s="21">
        <v>250</v>
      </c>
    </row>
    <row r="1570" spans="1:16" x14ac:dyDescent="0.25">
      <c r="A1570">
        <v>2023</v>
      </c>
      <c r="B1570">
        <v>143836</v>
      </c>
      <c r="C1570" s="31" t="s">
        <v>21</v>
      </c>
      <c r="D1570" t="s">
        <v>2</v>
      </c>
      <c r="E1570" s="21">
        <v>184</v>
      </c>
      <c r="F1570" s="21">
        <v>20.100000000000001</v>
      </c>
      <c r="G1570" s="21">
        <v>274</v>
      </c>
      <c r="H1570" s="21">
        <v>23</v>
      </c>
      <c r="I1570" s="21">
        <v>88</v>
      </c>
      <c r="J1570" s="21">
        <v>41.9</v>
      </c>
      <c r="K1570" s="21">
        <v>24</v>
      </c>
      <c r="L1570" s="21">
        <v>38</v>
      </c>
      <c r="M1570" s="21">
        <v>19.399999999999999</v>
      </c>
      <c r="N1570" s="21">
        <v>359.6</v>
      </c>
      <c r="O1570" s="21">
        <v>195.2</v>
      </c>
      <c r="P1570" s="21">
        <v>558</v>
      </c>
    </row>
    <row r="1571" spans="1:16" x14ac:dyDescent="0.25">
      <c r="A1571">
        <v>2023</v>
      </c>
      <c r="B1571">
        <v>143836</v>
      </c>
      <c r="C1571" s="31" t="s">
        <v>21</v>
      </c>
      <c r="D1571" t="s">
        <v>1</v>
      </c>
      <c r="E1571" s="21">
        <v>1104</v>
      </c>
      <c r="F1571" s="21">
        <v>120.6</v>
      </c>
      <c r="G1571" s="21">
        <v>1644</v>
      </c>
      <c r="H1571" s="21">
        <v>138</v>
      </c>
      <c r="I1571" s="21">
        <v>528</v>
      </c>
      <c r="J1571" s="21">
        <v>251.4</v>
      </c>
      <c r="K1571" s="21">
        <v>144</v>
      </c>
      <c r="L1571" s="21">
        <v>228</v>
      </c>
      <c r="M1571" s="21">
        <v>116.4</v>
      </c>
      <c r="N1571" s="21">
        <v>2157.6</v>
      </c>
      <c r="O1571" s="21">
        <v>1171.2</v>
      </c>
      <c r="P1571" s="21">
        <v>3348</v>
      </c>
    </row>
    <row r="1572" spans="1:16" x14ac:dyDescent="0.25">
      <c r="A1572">
        <v>2023</v>
      </c>
      <c r="B1572">
        <v>143836</v>
      </c>
      <c r="C1572" s="31" t="s">
        <v>22</v>
      </c>
      <c r="D1572" t="s">
        <v>2</v>
      </c>
      <c r="E1572" s="21">
        <v>1171.3</v>
      </c>
      <c r="F1572" s="21">
        <v>1435.2</v>
      </c>
      <c r="G1572" s="21">
        <v>2831.5</v>
      </c>
      <c r="H1572" s="21">
        <v>3549</v>
      </c>
      <c r="I1572" s="21">
        <v>2303.1999999999998</v>
      </c>
      <c r="J1572" s="21">
        <v>3008.6</v>
      </c>
      <c r="K1572" s="21">
        <v>1608.4</v>
      </c>
      <c r="L1572" s="21">
        <v>3143.5</v>
      </c>
      <c r="M1572" s="21">
        <v>4744.5</v>
      </c>
      <c r="N1572" s="21">
        <v>2827.4</v>
      </c>
      <c r="O1572" s="21">
        <v>3440.7</v>
      </c>
      <c r="P1572" s="21">
        <v>1931.8</v>
      </c>
    </row>
    <row r="1573" spans="1:16" x14ac:dyDescent="0.25">
      <c r="A1573">
        <v>2023</v>
      </c>
      <c r="B1573">
        <v>143836</v>
      </c>
      <c r="C1573" s="31" t="s">
        <v>23</v>
      </c>
      <c r="D1573" t="s">
        <v>4</v>
      </c>
      <c r="E1573" s="21">
        <v>1229.5999999999999</v>
      </c>
      <c r="F1573" s="21">
        <v>1904.4</v>
      </c>
      <c r="G1573" s="21">
        <v>-19.900000000000102</v>
      </c>
      <c r="H1573" s="21">
        <v>405.2</v>
      </c>
      <c r="I1573" s="21">
        <v>2012.04</v>
      </c>
      <c r="J1573" s="21">
        <v>1066.5999999999999</v>
      </c>
      <c r="K1573" s="21">
        <v>758.4</v>
      </c>
      <c r="L1573" s="21">
        <v>1299.5</v>
      </c>
      <c r="M1573" s="21">
        <v>-160.80000000000001</v>
      </c>
      <c r="N1573" s="21">
        <v>838.02</v>
      </c>
      <c r="O1573" s="21">
        <v>1011.9</v>
      </c>
      <c r="P1573" s="21">
        <v>2382.7600000000002</v>
      </c>
    </row>
    <row r="1574" spans="1:16" x14ac:dyDescent="0.25">
      <c r="A1574">
        <v>2023</v>
      </c>
      <c r="B1574">
        <v>143836</v>
      </c>
      <c r="C1574" s="31" t="s">
        <v>23</v>
      </c>
      <c r="D1574" t="s">
        <v>2</v>
      </c>
      <c r="E1574" s="21">
        <v>2227.1</v>
      </c>
      <c r="F1574" s="21">
        <v>2444.4</v>
      </c>
      <c r="G1574" s="21">
        <v>745.1</v>
      </c>
      <c r="H1574" s="21">
        <v>1245.2</v>
      </c>
      <c r="I1574" s="21">
        <v>3103.3</v>
      </c>
      <c r="J1574" s="21">
        <v>1534.1</v>
      </c>
      <c r="K1574" s="21">
        <v>1533.4</v>
      </c>
      <c r="L1574" s="21">
        <v>1912</v>
      </c>
      <c r="M1574" s="21">
        <v>371.7</v>
      </c>
      <c r="N1574" s="21">
        <v>1726.8</v>
      </c>
      <c r="O1574" s="21">
        <v>1851.9</v>
      </c>
      <c r="P1574" s="21">
        <v>3417.8</v>
      </c>
    </row>
    <row r="1575" spans="1:16" x14ac:dyDescent="0.25">
      <c r="A1575">
        <v>2023</v>
      </c>
      <c r="B1575">
        <v>143836</v>
      </c>
      <c r="C1575" s="31" t="s">
        <v>22</v>
      </c>
      <c r="D1575" t="s">
        <v>1</v>
      </c>
      <c r="E1575" s="21">
        <v>7027.8</v>
      </c>
      <c r="F1575" s="21">
        <v>8611.2000000000007</v>
      </c>
      <c r="G1575" s="21">
        <v>16989</v>
      </c>
      <c r="H1575" s="21">
        <v>21294</v>
      </c>
      <c r="I1575" s="21">
        <v>13819.2</v>
      </c>
      <c r="J1575" s="21">
        <v>18051.599999999999</v>
      </c>
      <c r="K1575" s="21">
        <v>9650.4</v>
      </c>
      <c r="L1575" s="21">
        <v>18861</v>
      </c>
      <c r="M1575" s="21">
        <v>28467</v>
      </c>
      <c r="N1575" s="21">
        <v>16964.400000000001</v>
      </c>
      <c r="O1575" s="21">
        <v>20644.2</v>
      </c>
      <c r="P1575" s="21">
        <v>11590.8</v>
      </c>
    </row>
    <row r="1576" spans="1:16" x14ac:dyDescent="0.25">
      <c r="A1576">
        <v>2023</v>
      </c>
      <c r="B1576">
        <v>143836</v>
      </c>
      <c r="C1576" s="31" t="s">
        <v>23</v>
      </c>
      <c r="D1576" t="s">
        <v>1</v>
      </c>
      <c r="E1576" s="21">
        <v>13362.6</v>
      </c>
      <c r="F1576" s="21">
        <v>14666.4</v>
      </c>
      <c r="G1576" s="21">
        <v>4470.6000000000004</v>
      </c>
      <c r="H1576" s="21">
        <v>7471.2</v>
      </c>
      <c r="I1576" s="21">
        <v>18619.8</v>
      </c>
      <c r="J1576" s="21">
        <v>9204.6</v>
      </c>
      <c r="K1576" s="21">
        <v>9200.4</v>
      </c>
      <c r="L1576" s="21">
        <v>11472</v>
      </c>
      <c r="M1576" s="21">
        <v>2230.1999999999998</v>
      </c>
      <c r="N1576" s="21">
        <v>10360.799999999999</v>
      </c>
      <c r="O1576" s="21">
        <v>11111.4</v>
      </c>
      <c r="P1576" s="21">
        <v>20506.8</v>
      </c>
    </row>
    <row r="1577" spans="1:16" x14ac:dyDescent="0.25">
      <c r="A1577">
        <v>2023</v>
      </c>
      <c r="B1577">
        <v>144503</v>
      </c>
      <c r="C1577" s="31" t="s">
        <v>18</v>
      </c>
      <c r="D1577" t="s">
        <v>4</v>
      </c>
      <c r="E1577" s="21">
        <v>58.776000000000202</v>
      </c>
      <c r="F1577" s="21">
        <v>-30.472000000000001</v>
      </c>
      <c r="G1577" s="21">
        <v>711.06799999999998</v>
      </c>
      <c r="H1577" s="21">
        <v>308.06</v>
      </c>
      <c r="I1577" s="21">
        <v>39.536000000000001</v>
      </c>
      <c r="J1577" s="21">
        <v>1150.8800000000001</v>
      </c>
      <c r="K1577" s="21">
        <v>293.91199999999998</v>
      </c>
      <c r="L1577" s="21">
        <v>-40.863999999999997</v>
      </c>
      <c r="M1577" s="21">
        <v>-143.22399999999999</v>
      </c>
      <c r="N1577" s="21">
        <v>-177.11199999999999</v>
      </c>
      <c r="O1577" s="21">
        <v>375.40800000000002</v>
      </c>
      <c r="P1577" s="21">
        <v>28.336000000000102</v>
      </c>
    </row>
    <row r="1578" spans="1:16" x14ac:dyDescent="0.25">
      <c r="A1578">
        <v>2023</v>
      </c>
      <c r="B1578">
        <v>144503</v>
      </c>
      <c r="C1578" s="31" t="s">
        <v>18</v>
      </c>
      <c r="D1578" t="s">
        <v>2</v>
      </c>
      <c r="E1578" s="21">
        <v>251.376</v>
      </c>
      <c r="F1578" s="21">
        <v>290.52800000000002</v>
      </c>
      <c r="G1578" s="21">
        <v>1180.268</v>
      </c>
      <c r="H1578" s="21">
        <v>564.86</v>
      </c>
      <c r="I1578" s="21">
        <v>167.93600000000001</v>
      </c>
      <c r="J1578" s="21">
        <v>1363.28</v>
      </c>
      <c r="K1578" s="21">
        <v>614.91200000000003</v>
      </c>
      <c r="L1578" s="21">
        <v>87.536000000000001</v>
      </c>
      <c r="M1578" s="21">
        <v>49.376000000000097</v>
      </c>
      <c r="N1578" s="21">
        <v>143.88800000000001</v>
      </c>
      <c r="O1578" s="21">
        <v>503.80799999999999</v>
      </c>
      <c r="P1578" s="21">
        <v>433.33600000000001</v>
      </c>
    </row>
    <row r="1579" spans="1:16" x14ac:dyDescent="0.25">
      <c r="A1579">
        <v>2023</v>
      </c>
      <c r="B1579">
        <v>144503</v>
      </c>
      <c r="C1579" s="31" t="s">
        <v>18</v>
      </c>
      <c r="D1579" t="s">
        <v>1</v>
      </c>
      <c r="E1579" s="21">
        <v>1945.376</v>
      </c>
      <c r="F1579" s="21">
        <v>988.52800000000002</v>
      </c>
      <c r="G1579" s="21">
        <v>6176.768</v>
      </c>
      <c r="H1579" s="21">
        <v>1649.36</v>
      </c>
      <c r="I1579" s="21">
        <v>447.93599999999998</v>
      </c>
      <c r="J1579" s="21">
        <v>5207.28</v>
      </c>
      <c r="K1579" s="21">
        <v>2082.9119999999998</v>
      </c>
      <c r="L1579" s="21">
        <v>281.536</v>
      </c>
      <c r="M1579" s="21">
        <v>2065.3760000000002</v>
      </c>
      <c r="N1579" s="21">
        <v>735.88800000000003</v>
      </c>
      <c r="O1579" s="21">
        <v>1343.808</v>
      </c>
      <c r="P1579" s="21">
        <v>3620.3359999999998</v>
      </c>
    </row>
    <row r="1580" spans="1:16" x14ac:dyDescent="0.25">
      <c r="A1580">
        <v>2023</v>
      </c>
      <c r="B1580">
        <v>145784</v>
      </c>
      <c r="C1580" s="31" t="s">
        <v>21</v>
      </c>
      <c r="D1580" t="s">
        <v>4</v>
      </c>
      <c r="E1580" s="21">
        <v>100.65600000000001</v>
      </c>
      <c r="F1580" s="21">
        <v>115.57599999999999</v>
      </c>
      <c r="G1580" s="21">
        <v>1555.52</v>
      </c>
      <c r="H1580" s="21">
        <v>-10.423999999999999</v>
      </c>
      <c r="I1580" s="21">
        <v>79.792000000000101</v>
      </c>
      <c r="J1580" s="21">
        <v>32.695999999999998</v>
      </c>
      <c r="K1580" s="21">
        <v>1754.48</v>
      </c>
      <c r="L1580" s="21">
        <v>1196.816</v>
      </c>
      <c r="M1580" s="21">
        <v>55.472000000000001</v>
      </c>
      <c r="N1580" s="21">
        <v>23.904</v>
      </c>
      <c r="O1580" s="21">
        <v>943.503999999999</v>
      </c>
      <c r="P1580" s="21">
        <v>-96.012</v>
      </c>
    </row>
    <row r="1581" spans="1:16" x14ac:dyDescent="0.25">
      <c r="A1581">
        <v>2023</v>
      </c>
      <c r="B1581">
        <v>145784</v>
      </c>
      <c r="C1581" s="31" t="s">
        <v>21</v>
      </c>
      <c r="D1581" t="s">
        <v>2</v>
      </c>
      <c r="E1581" s="21">
        <v>280.65600000000001</v>
      </c>
      <c r="F1581" s="21">
        <v>301.57600000000002</v>
      </c>
      <c r="G1581" s="21">
        <v>1751.52</v>
      </c>
      <c r="H1581" s="21">
        <v>107.57599999999999</v>
      </c>
      <c r="I1581" s="21">
        <v>197.792</v>
      </c>
      <c r="J1581" s="21">
        <v>446.69600000000003</v>
      </c>
      <c r="K1581" s="21">
        <v>1951.48</v>
      </c>
      <c r="L1581" s="21">
        <v>1475.816</v>
      </c>
      <c r="M1581" s="21">
        <v>117.47199999999999</v>
      </c>
      <c r="N1581" s="21">
        <v>199.904</v>
      </c>
      <c r="O1581" s="21">
        <v>1139.5039999999999</v>
      </c>
      <c r="P1581" s="21">
        <v>81.988</v>
      </c>
    </row>
    <row r="1582" spans="1:16" x14ac:dyDescent="0.25">
      <c r="A1582">
        <v>2023</v>
      </c>
      <c r="B1582">
        <v>145784</v>
      </c>
      <c r="C1582" s="31" t="s">
        <v>21</v>
      </c>
      <c r="D1582" t="s">
        <v>1</v>
      </c>
      <c r="E1582" s="21">
        <v>908.65599999999995</v>
      </c>
      <c r="F1582" s="21">
        <v>1276.576</v>
      </c>
      <c r="G1582" s="21">
        <v>5717.52</v>
      </c>
      <c r="H1582" s="21">
        <v>316.57600000000002</v>
      </c>
      <c r="I1582" s="21">
        <v>1887.7919999999999</v>
      </c>
      <c r="J1582" s="21">
        <v>1615.6959999999999</v>
      </c>
      <c r="K1582" s="21">
        <v>7992.48</v>
      </c>
      <c r="L1582" s="21">
        <v>8254.8160000000007</v>
      </c>
      <c r="M1582" s="21">
        <v>927.47199999999998</v>
      </c>
      <c r="N1582" s="21">
        <v>799.904</v>
      </c>
      <c r="O1582" s="21">
        <v>4159.5039999999999</v>
      </c>
      <c r="P1582" s="21">
        <v>353.488</v>
      </c>
    </row>
    <row r="1583" spans="1:16" x14ac:dyDescent="0.25">
      <c r="A1583">
        <v>2023</v>
      </c>
      <c r="B1583">
        <v>145944</v>
      </c>
      <c r="C1583" s="31" t="s">
        <v>23</v>
      </c>
      <c r="D1583" t="s">
        <v>2</v>
      </c>
      <c r="E1583" s="21">
        <v>0</v>
      </c>
      <c r="F1583" s="21">
        <v>0</v>
      </c>
      <c r="G1583" s="21">
        <v>0</v>
      </c>
      <c r="H1583" s="21">
        <v>0</v>
      </c>
      <c r="I1583" s="21">
        <v>5246.46</v>
      </c>
      <c r="J1583" s="21">
        <v>2320.4699999999998</v>
      </c>
      <c r="K1583" s="21">
        <v>5201.28</v>
      </c>
      <c r="L1583" s="21">
        <v>4275.45</v>
      </c>
      <c r="M1583" s="21">
        <v>4255.47</v>
      </c>
      <c r="N1583" s="21">
        <v>3409.65</v>
      </c>
      <c r="O1583" s="21">
        <v>4442.3999999999996</v>
      </c>
      <c r="P1583" s="21">
        <v>2840.49</v>
      </c>
    </row>
    <row r="1584" spans="1:16" x14ac:dyDescent="0.25">
      <c r="A1584">
        <v>2023</v>
      </c>
      <c r="B1584">
        <v>145944</v>
      </c>
      <c r="C1584" s="31" t="s">
        <v>23</v>
      </c>
      <c r="D1584" t="s">
        <v>4</v>
      </c>
      <c r="E1584" s="21">
        <v>0</v>
      </c>
      <c r="F1584" s="21">
        <v>0</v>
      </c>
      <c r="G1584" s="21">
        <v>0</v>
      </c>
      <c r="H1584" s="21">
        <v>0</v>
      </c>
      <c r="I1584" s="21">
        <v>4423.96</v>
      </c>
      <c r="J1584" s="21">
        <v>1509.22</v>
      </c>
      <c r="K1584" s="21">
        <v>4387.5</v>
      </c>
      <c r="L1584" s="21">
        <v>3362.3</v>
      </c>
      <c r="M1584" s="21">
        <v>3460.47</v>
      </c>
      <c r="N1584" s="21">
        <v>2538.39</v>
      </c>
      <c r="O1584" s="21">
        <v>3635.49</v>
      </c>
      <c r="P1584" s="21">
        <v>2100.4899999999998</v>
      </c>
    </row>
    <row r="1585" spans="1:16" x14ac:dyDescent="0.25">
      <c r="A1585">
        <v>2023</v>
      </c>
      <c r="B1585">
        <v>145944</v>
      </c>
      <c r="C1585" s="31" t="s">
        <v>23</v>
      </c>
      <c r="D1585" t="s">
        <v>1</v>
      </c>
      <c r="E1585" s="21">
        <v>0</v>
      </c>
      <c r="F1585" s="21">
        <v>0</v>
      </c>
      <c r="G1585" s="21">
        <v>0</v>
      </c>
      <c r="H1585" s="21">
        <v>0</v>
      </c>
      <c r="I1585" s="21">
        <v>19819.96</v>
      </c>
      <c r="J1585" s="21">
        <v>8766.2199999999993</v>
      </c>
      <c r="K1585" s="21">
        <v>19649.28</v>
      </c>
      <c r="L1585" s="21">
        <v>16151.7</v>
      </c>
      <c r="M1585" s="21">
        <v>16076.22</v>
      </c>
      <c r="N1585" s="21">
        <v>12880.9</v>
      </c>
      <c r="O1585" s="21">
        <v>16782.400000000001</v>
      </c>
      <c r="P1585" s="21">
        <v>10730.74</v>
      </c>
    </row>
    <row r="1586" spans="1:16" x14ac:dyDescent="0.25">
      <c r="A1586">
        <v>2023</v>
      </c>
      <c r="B1586">
        <v>146932</v>
      </c>
      <c r="C1586" s="31" t="s">
        <v>19</v>
      </c>
      <c r="D1586" t="s">
        <v>4</v>
      </c>
      <c r="E1586" s="21">
        <v>0</v>
      </c>
      <c r="F1586" s="21">
        <v>0</v>
      </c>
      <c r="G1586" s="21">
        <v>758.73799999999903</v>
      </c>
      <c r="H1586" s="21">
        <v>252.446</v>
      </c>
      <c r="I1586" s="21">
        <v>592.85799999999904</v>
      </c>
      <c r="J1586" s="21">
        <v>42.430999999999401</v>
      </c>
      <c r="K1586" s="21">
        <v>429.02100000000002</v>
      </c>
      <c r="L1586" s="21">
        <v>317.66799999999898</v>
      </c>
      <c r="M1586" s="21">
        <v>207.18199999999999</v>
      </c>
      <c r="N1586" s="21">
        <v>494.623999999999</v>
      </c>
      <c r="O1586" s="21">
        <v>223.04399999999899</v>
      </c>
      <c r="P1586" s="21">
        <v>396.77600000000001</v>
      </c>
    </row>
    <row r="1587" spans="1:16" x14ac:dyDescent="0.25">
      <c r="A1587">
        <v>2023</v>
      </c>
      <c r="B1587">
        <v>146932</v>
      </c>
      <c r="C1587" s="31" t="s">
        <v>19</v>
      </c>
      <c r="D1587" t="s">
        <v>2</v>
      </c>
      <c r="E1587" s="21">
        <v>0</v>
      </c>
      <c r="F1587" s="21">
        <v>0</v>
      </c>
      <c r="G1587" s="21">
        <v>1054.338</v>
      </c>
      <c r="H1587" s="21">
        <v>498.44600000000003</v>
      </c>
      <c r="I1587" s="21">
        <v>836.65799999999899</v>
      </c>
      <c r="J1587" s="21">
        <v>318.23099999999903</v>
      </c>
      <c r="K1587" s="21">
        <v>819.52099999999996</v>
      </c>
      <c r="L1587" s="21">
        <v>597.86799999999903</v>
      </c>
      <c r="M1587" s="21">
        <v>454.28199999999998</v>
      </c>
      <c r="N1587" s="21">
        <v>705.32399999999905</v>
      </c>
      <c r="O1587" s="21">
        <v>520.29399999999896</v>
      </c>
      <c r="P1587" s="21">
        <v>818.17600000000004</v>
      </c>
    </row>
    <row r="1588" spans="1:16" x14ac:dyDescent="0.25">
      <c r="A1588">
        <v>2023</v>
      </c>
      <c r="B1588">
        <v>146932</v>
      </c>
      <c r="C1588" s="31" t="s">
        <v>19</v>
      </c>
      <c r="D1588" t="s">
        <v>1</v>
      </c>
      <c r="E1588" s="21">
        <v>0</v>
      </c>
      <c r="F1588" s="21">
        <v>0</v>
      </c>
      <c r="G1588" s="21">
        <v>7082.8379999999997</v>
      </c>
      <c r="H1588" s="21">
        <v>4000.6959999999999</v>
      </c>
      <c r="I1588" s="21">
        <v>5107.1580000000004</v>
      </c>
      <c r="J1588" s="21">
        <v>3671.7310000000002</v>
      </c>
      <c r="K1588" s="21">
        <v>4366.2709999999997</v>
      </c>
      <c r="L1588" s="21">
        <v>3196.3679999999999</v>
      </c>
      <c r="M1588" s="21">
        <v>2340.2820000000002</v>
      </c>
      <c r="N1588" s="21">
        <v>7814.3239999999996</v>
      </c>
      <c r="O1588" s="21">
        <v>7910.2939999999999</v>
      </c>
      <c r="P1588" s="21">
        <v>5758.6760000000004</v>
      </c>
    </row>
    <row r="1589" spans="1:16" x14ac:dyDescent="0.25">
      <c r="A1589">
        <v>2023</v>
      </c>
      <c r="B1589">
        <v>153936</v>
      </c>
      <c r="C1589" s="31" t="s">
        <v>18</v>
      </c>
      <c r="D1589" t="s">
        <v>4</v>
      </c>
      <c r="E1589" s="21">
        <v>1364.808</v>
      </c>
      <c r="F1589" s="21">
        <v>24.212800000000001</v>
      </c>
      <c r="G1589" s="21">
        <v>878.76480000000004</v>
      </c>
      <c r="H1589" s="21">
        <v>339.74400000000003</v>
      </c>
      <c r="I1589" s="21">
        <v>45.793599999999898</v>
      </c>
      <c r="J1589" s="21">
        <v>5.2704000000000004</v>
      </c>
      <c r="K1589" s="21">
        <v>-37.552</v>
      </c>
      <c r="L1589" s="21">
        <v>441.64159999999998</v>
      </c>
      <c r="M1589" s="21">
        <v>1949.7408</v>
      </c>
      <c r="N1589" s="21">
        <v>0</v>
      </c>
      <c r="O1589" s="21">
        <v>336.46080000000001</v>
      </c>
      <c r="P1589" s="21">
        <v>28.1568</v>
      </c>
    </row>
    <row r="1590" spans="1:16" x14ac:dyDescent="0.25">
      <c r="A1590">
        <v>2023</v>
      </c>
      <c r="B1590">
        <v>153936</v>
      </c>
      <c r="C1590" s="31" t="s">
        <v>18</v>
      </c>
      <c r="D1590" t="s">
        <v>2</v>
      </c>
      <c r="E1590" s="21">
        <v>1796.2080000000001</v>
      </c>
      <c r="F1590" s="21">
        <v>90.612799999999993</v>
      </c>
      <c r="G1590" s="21">
        <v>1022.5648</v>
      </c>
      <c r="H1590" s="21">
        <v>552.14400000000001</v>
      </c>
      <c r="I1590" s="21">
        <v>253.7936</v>
      </c>
      <c r="J1590" s="21">
        <v>78.270399999999995</v>
      </c>
      <c r="K1590" s="21">
        <v>31.047999999999899</v>
      </c>
      <c r="L1590" s="21">
        <v>713.84159999999997</v>
      </c>
      <c r="M1590" s="21">
        <v>2471.7408</v>
      </c>
      <c r="N1590" s="21">
        <v>0</v>
      </c>
      <c r="O1590" s="21">
        <v>473.66079999999999</v>
      </c>
      <c r="P1590" s="21">
        <v>92.356800000000007</v>
      </c>
    </row>
    <row r="1591" spans="1:16" x14ac:dyDescent="0.25">
      <c r="A1591">
        <v>2023</v>
      </c>
      <c r="B1591">
        <v>153936</v>
      </c>
      <c r="C1591" s="31" t="s">
        <v>18</v>
      </c>
      <c r="D1591" t="s">
        <v>1</v>
      </c>
      <c r="E1591" s="21">
        <v>14975.208000000001</v>
      </c>
      <c r="F1591" s="21">
        <v>460.61279999999999</v>
      </c>
      <c r="G1591" s="21">
        <v>7213.5648000000001</v>
      </c>
      <c r="H1591" s="21">
        <v>4950.1440000000002</v>
      </c>
      <c r="I1591" s="21">
        <v>1289.7936</v>
      </c>
      <c r="J1591" s="21">
        <v>302.2704</v>
      </c>
      <c r="K1591" s="21">
        <v>429.048</v>
      </c>
      <c r="L1591" s="21">
        <v>3086.8416000000002</v>
      </c>
      <c r="M1591" s="21">
        <v>23894.7408</v>
      </c>
      <c r="N1591" s="21">
        <v>0</v>
      </c>
      <c r="O1591" s="21">
        <v>1681.6608000000001</v>
      </c>
      <c r="P1591" s="21">
        <v>302.35680000000002</v>
      </c>
    </row>
    <row r="1592" spans="1:16" x14ac:dyDescent="0.25">
      <c r="A1592">
        <v>2023</v>
      </c>
      <c r="B1592">
        <v>155535</v>
      </c>
      <c r="C1592" s="31" t="s">
        <v>19</v>
      </c>
      <c r="D1592" t="s">
        <v>4</v>
      </c>
      <c r="E1592" s="21">
        <v>162.77600000000001</v>
      </c>
      <c r="F1592" s="21">
        <v>714.77599999999995</v>
      </c>
      <c r="G1592" s="21">
        <v>401.94799999999998</v>
      </c>
      <c r="H1592" s="21">
        <v>-78.792000000000002</v>
      </c>
      <c r="I1592" s="21">
        <v>206.99199999999999</v>
      </c>
      <c r="J1592" s="21">
        <v>141.42400000000001</v>
      </c>
      <c r="K1592" s="21">
        <v>-61.607999999999798</v>
      </c>
      <c r="L1592" s="21">
        <v>-68.575999999999993</v>
      </c>
      <c r="M1592" s="21">
        <v>-135.864</v>
      </c>
      <c r="N1592" s="21">
        <v>-116.432</v>
      </c>
      <c r="O1592" s="21">
        <v>-55.223999999999897</v>
      </c>
      <c r="P1592" s="21">
        <v>736.904</v>
      </c>
    </row>
    <row r="1593" spans="1:16" x14ac:dyDescent="0.25">
      <c r="A1593">
        <v>2023</v>
      </c>
      <c r="B1593">
        <v>155535</v>
      </c>
      <c r="C1593" s="31" t="s">
        <v>19</v>
      </c>
      <c r="D1593" t="s">
        <v>2</v>
      </c>
      <c r="E1593" s="21">
        <v>493.77600000000001</v>
      </c>
      <c r="F1593" s="21">
        <v>933.17600000000004</v>
      </c>
      <c r="G1593" s="21">
        <v>666.74800000000005</v>
      </c>
      <c r="H1593" s="21">
        <v>119.80800000000001</v>
      </c>
      <c r="I1593" s="21">
        <v>471.79199999999997</v>
      </c>
      <c r="J1593" s="21">
        <v>273.82400000000001</v>
      </c>
      <c r="K1593" s="21">
        <v>203.19200000000001</v>
      </c>
      <c r="L1593" s="21">
        <v>63.823999999999998</v>
      </c>
      <c r="M1593" s="21">
        <v>128.93600000000001</v>
      </c>
      <c r="N1593" s="21">
        <v>15.968</v>
      </c>
      <c r="O1593" s="21">
        <v>295.57600000000002</v>
      </c>
      <c r="P1593" s="21">
        <v>1021.504</v>
      </c>
    </row>
    <row r="1594" spans="1:16" x14ac:dyDescent="0.25">
      <c r="A1594">
        <v>2023</v>
      </c>
      <c r="B1594">
        <v>155535</v>
      </c>
      <c r="C1594" s="31" t="s">
        <v>19</v>
      </c>
      <c r="D1594" t="s">
        <v>1</v>
      </c>
      <c r="E1594" s="21">
        <v>1823.7760000000001</v>
      </c>
      <c r="F1594" s="21">
        <v>3692.1759999999999</v>
      </c>
      <c r="G1594" s="21">
        <v>2593.248</v>
      </c>
      <c r="H1594" s="21">
        <v>399.80799999999999</v>
      </c>
      <c r="I1594" s="21">
        <v>1551.7919999999999</v>
      </c>
      <c r="J1594" s="21">
        <v>1583.8240000000001</v>
      </c>
      <c r="K1594" s="21">
        <v>1742.192</v>
      </c>
      <c r="L1594" s="21">
        <v>303.82400000000001</v>
      </c>
      <c r="M1594" s="21">
        <v>543.93600000000004</v>
      </c>
      <c r="N1594" s="21">
        <v>255.96799999999999</v>
      </c>
      <c r="O1594" s="21">
        <v>1476.576</v>
      </c>
      <c r="P1594" s="21">
        <v>3519.5039999999999</v>
      </c>
    </row>
    <row r="1595" spans="1:16" x14ac:dyDescent="0.25">
      <c r="A1595">
        <v>2023</v>
      </c>
      <c r="B1595">
        <v>160544</v>
      </c>
      <c r="C1595" s="31" t="s">
        <v>23</v>
      </c>
      <c r="D1595" t="s">
        <v>4</v>
      </c>
      <c r="E1595" s="21">
        <v>13.204000000000001</v>
      </c>
      <c r="F1595" s="21">
        <v>350.29599999999999</v>
      </c>
      <c r="G1595" s="21">
        <v>-37.659999999999897</v>
      </c>
      <c r="H1595" s="21">
        <v>618.00800000000004</v>
      </c>
      <c r="I1595" s="21">
        <v>-99.048000000000002</v>
      </c>
      <c r="J1595" s="21">
        <v>407.15199999999999</v>
      </c>
      <c r="K1595" s="21">
        <v>78.471999999999994</v>
      </c>
      <c r="L1595" s="21">
        <v>176.8</v>
      </c>
      <c r="M1595" s="21">
        <v>-110.396</v>
      </c>
      <c r="N1595" s="21">
        <v>6.7600000000000797</v>
      </c>
      <c r="O1595" s="21">
        <v>-7.0639999999999601</v>
      </c>
      <c r="P1595" s="21">
        <v>627.35599999999999</v>
      </c>
    </row>
    <row r="1596" spans="1:16" x14ac:dyDescent="0.25">
      <c r="A1596">
        <v>2023</v>
      </c>
      <c r="B1596">
        <v>160544</v>
      </c>
      <c r="C1596" s="31" t="s">
        <v>23</v>
      </c>
      <c r="D1596" t="s">
        <v>2</v>
      </c>
      <c r="E1596" s="21">
        <v>165.70400000000001</v>
      </c>
      <c r="F1596" s="21">
        <v>575.29600000000005</v>
      </c>
      <c r="G1596" s="21">
        <v>259.83999999999997</v>
      </c>
      <c r="H1596" s="21">
        <v>936.76800000000003</v>
      </c>
      <c r="I1596" s="21">
        <v>45.951999999999998</v>
      </c>
      <c r="J1596" s="21">
        <v>704.65200000000004</v>
      </c>
      <c r="K1596" s="21">
        <v>233.47200000000001</v>
      </c>
      <c r="L1596" s="21">
        <v>424.3</v>
      </c>
      <c r="M1596" s="21">
        <v>112.104</v>
      </c>
      <c r="N1596" s="21">
        <v>156.76</v>
      </c>
      <c r="O1596" s="21">
        <v>67.936000000000007</v>
      </c>
      <c r="P1596" s="21">
        <v>934.85599999999999</v>
      </c>
    </row>
    <row r="1597" spans="1:16" x14ac:dyDescent="0.25">
      <c r="A1597">
        <v>2023</v>
      </c>
      <c r="B1597">
        <v>160544</v>
      </c>
      <c r="C1597" s="31" t="s">
        <v>23</v>
      </c>
      <c r="D1597" t="s">
        <v>1</v>
      </c>
      <c r="E1597" s="21">
        <v>652.70399999999995</v>
      </c>
      <c r="F1597" s="21">
        <v>2401.2959999999998</v>
      </c>
      <c r="G1597" s="21">
        <v>1439.84</v>
      </c>
      <c r="H1597" s="21">
        <v>3432.768</v>
      </c>
      <c r="I1597" s="21">
        <v>159.952</v>
      </c>
      <c r="J1597" s="21">
        <v>3601.152</v>
      </c>
      <c r="K1597" s="21">
        <v>929.47199999999998</v>
      </c>
      <c r="L1597" s="21">
        <v>2074.8000000000002</v>
      </c>
      <c r="M1597" s="21">
        <v>451.10399999999998</v>
      </c>
      <c r="N1597" s="21">
        <v>767.76</v>
      </c>
      <c r="O1597" s="21">
        <v>607.93600000000004</v>
      </c>
      <c r="P1597" s="21">
        <v>3701.8560000000002</v>
      </c>
    </row>
    <row r="1598" spans="1:16" x14ac:dyDescent="0.25">
      <c r="A1598">
        <v>2023</v>
      </c>
      <c r="B1598">
        <v>160574</v>
      </c>
      <c r="C1598" s="31" t="s">
        <v>19</v>
      </c>
      <c r="D1598" t="s">
        <v>4</v>
      </c>
      <c r="E1598" s="21">
        <v>0</v>
      </c>
      <c r="F1598" s="21">
        <v>0</v>
      </c>
      <c r="G1598" s="21">
        <v>12.5</v>
      </c>
      <c r="H1598" s="21">
        <v>98.9</v>
      </c>
      <c r="I1598" s="21">
        <v>287.10000000000002</v>
      </c>
      <c r="J1598" s="21">
        <v>-9.1999999999999993</v>
      </c>
      <c r="K1598" s="21">
        <v>-20.100000000000001</v>
      </c>
      <c r="L1598" s="21">
        <v>-7.1</v>
      </c>
      <c r="M1598" s="21">
        <v>-38.6</v>
      </c>
      <c r="N1598" s="21">
        <v>98.5</v>
      </c>
      <c r="O1598" s="21">
        <v>-21</v>
      </c>
      <c r="P1598" s="21">
        <v>-28.6</v>
      </c>
    </row>
    <row r="1599" spans="1:16" x14ac:dyDescent="0.25">
      <c r="A1599">
        <v>2023</v>
      </c>
      <c r="B1599">
        <v>160574</v>
      </c>
      <c r="C1599" s="31" t="s">
        <v>19</v>
      </c>
      <c r="D1599" t="s">
        <v>2</v>
      </c>
      <c r="E1599" s="21">
        <v>0</v>
      </c>
      <c r="F1599" s="21">
        <v>0</v>
      </c>
      <c r="G1599" s="21">
        <v>80.900000000000006</v>
      </c>
      <c r="H1599" s="21">
        <v>132</v>
      </c>
      <c r="I1599" s="21">
        <v>464.7</v>
      </c>
      <c r="J1599" s="21">
        <v>25</v>
      </c>
      <c r="K1599" s="21">
        <v>82.5</v>
      </c>
      <c r="L1599" s="21">
        <v>26</v>
      </c>
      <c r="M1599" s="21">
        <v>61.8</v>
      </c>
      <c r="N1599" s="21">
        <v>233.1</v>
      </c>
      <c r="O1599" s="21">
        <v>13.2</v>
      </c>
      <c r="P1599" s="21">
        <v>38.700000000000003</v>
      </c>
    </row>
    <row r="1600" spans="1:16" x14ac:dyDescent="0.25">
      <c r="A1600">
        <v>2023</v>
      </c>
      <c r="B1600">
        <v>160574</v>
      </c>
      <c r="C1600" s="31" t="s">
        <v>19</v>
      </c>
      <c r="D1600" t="s">
        <v>1</v>
      </c>
      <c r="E1600" s="21">
        <v>0</v>
      </c>
      <c r="F1600" s="21">
        <v>0</v>
      </c>
      <c r="G1600" s="21">
        <v>485.4</v>
      </c>
      <c r="H1600" s="21">
        <v>792</v>
      </c>
      <c r="I1600" s="21">
        <v>2788.2</v>
      </c>
      <c r="J1600" s="21">
        <v>150</v>
      </c>
      <c r="K1600" s="21">
        <v>495</v>
      </c>
      <c r="L1600" s="21">
        <v>156</v>
      </c>
      <c r="M1600" s="21">
        <v>370.8</v>
      </c>
      <c r="N1600" s="21">
        <v>1398.6</v>
      </c>
      <c r="O1600" s="21">
        <v>79.2</v>
      </c>
      <c r="P1600" s="21">
        <v>232.2</v>
      </c>
    </row>
    <row r="1601" spans="1:16" x14ac:dyDescent="0.25">
      <c r="A1601">
        <v>2023</v>
      </c>
      <c r="B1601">
        <v>162866</v>
      </c>
      <c r="C1601" s="31" t="s">
        <v>19</v>
      </c>
      <c r="D1601" t="s">
        <v>4</v>
      </c>
      <c r="E1601" s="21">
        <v>71.159999999999897</v>
      </c>
      <c r="F1601" s="21">
        <v>-56.432000000000002</v>
      </c>
      <c r="G1601" s="21">
        <v>-52.367999999999903</v>
      </c>
      <c r="H1601" s="21">
        <v>-118.648</v>
      </c>
      <c r="I1601" s="21">
        <v>-214.464</v>
      </c>
      <c r="J1601" s="21">
        <v>47.759999999999899</v>
      </c>
      <c r="K1601" s="21">
        <v>-167.864</v>
      </c>
      <c r="L1601" s="21">
        <v>313.64</v>
      </c>
      <c r="M1601" s="21">
        <v>388.06</v>
      </c>
      <c r="N1601" s="21">
        <v>7.2080000000001396</v>
      </c>
      <c r="O1601" s="21">
        <v>139.19200000000001</v>
      </c>
      <c r="P1601" s="21">
        <v>248.93600000000001</v>
      </c>
    </row>
    <row r="1602" spans="1:16" x14ac:dyDescent="0.25">
      <c r="A1602">
        <v>2023</v>
      </c>
      <c r="B1602">
        <v>162866</v>
      </c>
      <c r="C1602" s="31" t="s">
        <v>19</v>
      </c>
      <c r="D1602" t="s">
        <v>2</v>
      </c>
      <c r="E1602" s="21">
        <v>468.36</v>
      </c>
      <c r="F1602" s="21">
        <v>75.968000000000004</v>
      </c>
      <c r="G1602" s="21">
        <v>298.43200000000002</v>
      </c>
      <c r="H1602" s="21">
        <v>79.951999999999998</v>
      </c>
      <c r="I1602" s="21">
        <v>50.335999999999999</v>
      </c>
      <c r="J1602" s="21">
        <v>444.96</v>
      </c>
      <c r="K1602" s="21">
        <v>96.936000000000007</v>
      </c>
      <c r="L1602" s="21">
        <v>379.84</v>
      </c>
      <c r="M1602" s="21">
        <v>672.66</v>
      </c>
      <c r="N1602" s="21">
        <v>205.80799999999999</v>
      </c>
      <c r="O1602" s="21">
        <v>403.99200000000002</v>
      </c>
      <c r="P1602" s="21">
        <v>401.13600000000099</v>
      </c>
    </row>
    <row r="1603" spans="1:16" x14ac:dyDescent="0.25">
      <c r="A1603">
        <v>2023</v>
      </c>
      <c r="B1603">
        <v>162866</v>
      </c>
      <c r="C1603" s="31" t="s">
        <v>19</v>
      </c>
      <c r="D1603" t="s">
        <v>1</v>
      </c>
      <c r="E1603" s="21">
        <v>1473.36</v>
      </c>
      <c r="F1603" s="21">
        <v>255.96799999999999</v>
      </c>
      <c r="G1603" s="21">
        <v>1532.432</v>
      </c>
      <c r="H1603" s="21">
        <v>271.952</v>
      </c>
      <c r="I1603" s="21">
        <v>174.33600000000001</v>
      </c>
      <c r="J1603" s="21">
        <v>1562.96</v>
      </c>
      <c r="K1603" s="21">
        <v>591.93600000000004</v>
      </c>
      <c r="L1603" s="21">
        <v>1279.8399999999999</v>
      </c>
      <c r="M1603" s="21">
        <v>2916.16</v>
      </c>
      <c r="N1603" s="21">
        <v>1695.808</v>
      </c>
      <c r="O1603" s="21">
        <v>1746.992</v>
      </c>
      <c r="P1603" s="21">
        <v>3769.136</v>
      </c>
    </row>
    <row r="1604" spans="1:16" x14ac:dyDescent="0.25">
      <c r="A1604">
        <v>2023</v>
      </c>
      <c r="B1604">
        <v>166523</v>
      </c>
      <c r="C1604" s="31" t="s">
        <v>18</v>
      </c>
      <c r="D1604" t="s">
        <v>4</v>
      </c>
      <c r="E1604" s="21">
        <v>-60.216000000000001</v>
      </c>
      <c r="F1604" s="21">
        <v>-88.447999999999993</v>
      </c>
      <c r="G1604" s="21">
        <v>-100.68</v>
      </c>
      <c r="H1604" s="21">
        <v>-44.432000000000002</v>
      </c>
      <c r="I1604" s="21">
        <v>-83.88</v>
      </c>
      <c r="J1604" s="21">
        <v>0</v>
      </c>
      <c r="K1604" s="21">
        <v>345.29599999999999</v>
      </c>
      <c r="L1604" s="21">
        <v>19.768000000000001</v>
      </c>
      <c r="M1604" s="21">
        <v>175.64</v>
      </c>
      <c r="N1604" s="21">
        <v>-46.264000000000003</v>
      </c>
      <c r="O1604" s="21">
        <v>-149.048</v>
      </c>
      <c r="P1604" s="21">
        <v>890.89599999999996</v>
      </c>
    </row>
    <row r="1605" spans="1:16" x14ac:dyDescent="0.25">
      <c r="A1605">
        <v>2023</v>
      </c>
      <c r="B1605">
        <v>166523</v>
      </c>
      <c r="C1605" s="31" t="s">
        <v>18</v>
      </c>
      <c r="D1605" t="s">
        <v>2</v>
      </c>
      <c r="E1605" s="21">
        <v>3.984</v>
      </c>
      <c r="F1605" s="21">
        <v>39.951999999999998</v>
      </c>
      <c r="G1605" s="21">
        <v>91.92</v>
      </c>
      <c r="H1605" s="21">
        <v>83.968000000000004</v>
      </c>
      <c r="I1605" s="21">
        <v>108.72</v>
      </c>
      <c r="J1605" s="21">
        <v>0</v>
      </c>
      <c r="K1605" s="21">
        <v>493.49599999999998</v>
      </c>
      <c r="L1605" s="21">
        <v>83.968000000000004</v>
      </c>
      <c r="M1605" s="21">
        <v>239.84</v>
      </c>
      <c r="N1605" s="21">
        <v>82.135999999999996</v>
      </c>
      <c r="O1605" s="21">
        <v>43.552</v>
      </c>
      <c r="P1605" s="21">
        <v>1039.096</v>
      </c>
    </row>
    <row r="1606" spans="1:16" x14ac:dyDescent="0.25">
      <c r="A1606">
        <v>2023</v>
      </c>
      <c r="B1606">
        <v>166523</v>
      </c>
      <c r="C1606" s="31" t="s">
        <v>18</v>
      </c>
      <c r="D1606" t="s">
        <v>1</v>
      </c>
      <c r="E1606" s="21">
        <v>15.984</v>
      </c>
      <c r="F1606" s="21">
        <v>175.952</v>
      </c>
      <c r="G1606" s="21">
        <v>463.92</v>
      </c>
      <c r="H1606" s="21">
        <v>223.96799999999999</v>
      </c>
      <c r="I1606" s="21">
        <v>396.72</v>
      </c>
      <c r="J1606" s="21">
        <v>0</v>
      </c>
      <c r="K1606" s="21">
        <v>2140.4960000000001</v>
      </c>
      <c r="L1606" s="21">
        <v>223.96799999999999</v>
      </c>
      <c r="M1606" s="21">
        <v>1439.84</v>
      </c>
      <c r="N1606" s="21">
        <v>291.13600000000002</v>
      </c>
      <c r="O1606" s="21">
        <v>161.55199999999999</v>
      </c>
      <c r="P1606" s="21">
        <v>5916.0959999999995</v>
      </c>
    </row>
    <row r="1607" spans="1:16" x14ac:dyDescent="0.25">
      <c r="A1607">
        <v>2023</v>
      </c>
      <c r="B1607">
        <v>167210</v>
      </c>
      <c r="C1607" s="31" t="s">
        <v>22</v>
      </c>
      <c r="D1607" t="s">
        <v>4</v>
      </c>
      <c r="E1607" s="21">
        <v>479.17599999999999</v>
      </c>
      <c r="F1607" s="21">
        <v>112.744</v>
      </c>
      <c r="G1607" s="21">
        <v>-117.956</v>
      </c>
      <c r="H1607" s="21">
        <v>464.58400000000103</v>
      </c>
      <c r="I1607" s="21">
        <v>136.87200000000001</v>
      </c>
      <c r="J1607" s="21">
        <v>-5.0800000000000098</v>
      </c>
      <c r="K1607" s="21">
        <v>414.88400000000001</v>
      </c>
      <c r="L1607" s="21">
        <v>350.03199999999998</v>
      </c>
      <c r="M1607" s="21">
        <v>0</v>
      </c>
      <c r="N1607" s="21">
        <v>-116.848</v>
      </c>
      <c r="O1607" s="21">
        <v>8.7760000000000797</v>
      </c>
      <c r="P1607" s="21">
        <v>438.904</v>
      </c>
    </row>
    <row r="1608" spans="1:16" x14ac:dyDescent="0.25">
      <c r="A1608">
        <v>2023</v>
      </c>
      <c r="B1608">
        <v>167210</v>
      </c>
      <c r="C1608" s="31" t="s">
        <v>22</v>
      </c>
      <c r="D1608" t="s">
        <v>2</v>
      </c>
      <c r="E1608" s="21">
        <v>547.77599999999995</v>
      </c>
      <c r="F1608" s="21">
        <v>309.74400000000003</v>
      </c>
      <c r="G1608" s="21">
        <v>278.24400000000003</v>
      </c>
      <c r="H1608" s="21">
        <v>599.58400000000097</v>
      </c>
      <c r="I1608" s="21">
        <v>271.87200000000001</v>
      </c>
      <c r="J1608" s="21">
        <v>63.52</v>
      </c>
      <c r="K1608" s="21">
        <v>749.08399999999995</v>
      </c>
      <c r="L1608" s="21">
        <v>571.23199999999997</v>
      </c>
      <c r="M1608" s="21">
        <v>0</v>
      </c>
      <c r="N1608" s="21">
        <v>11.552</v>
      </c>
      <c r="O1608" s="21">
        <v>342.976</v>
      </c>
      <c r="P1608" s="21">
        <v>706.70399999999995</v>
      </c>
    </row>
    <row r="1609" spans="1:16" x14ac:dyDescent="0.25">
      <c r="A1609">
        <v>2023</v>
      </c>
      <c r="B1609">
        <v>167210</v>
      </c>
      <c r="C1609" s="31" t="s">
        <v>22</v>
      </c>
      <c r="D1609" t="s">
        <v>1</v>
      </c>
      <c r="E1609" s="21">
        <v>1647.7760000000001</v>
      </c>
      <c r="F1609" s="21">
        <v>959.74400000000003</v>
      </c>
      <c r="G1609" s="21">
        <v>1471.7439999999999</v>
      </c>
      <c r="H1609" s="21">
        <v>3295.5839999999998</v>
      </c>
      <c r="I1609" s="21">
        <v>1071.8720000000001</v>
      </c>
      <c r="J1609" s="21">
        <v>457.52</v>
      </c>
      <c r="K1609" s="21">
        <v>2815.5839999999998</v>
      </c>
      <c r="L1609" s="21">
        <v>2305.232</v>
      </c>
      <c r="M1609" s="21">
        <v>0</v>
      </c>
      <c r="N1609" s="21">
        <v>49.552</v>
      </c>
      <c r="O1609" s="21">
        <v>1594.9760000000001</v>
      </c>
      <c r="P1609" s="21">
        <v>2474.7040000000002</v>
      </c>
    </row>
    <row r="1610" spans="1:16" x14ac:dyDescent="0.25">
      <c r="A1610">
        <v>2023</v>
      </c>
      <c r="B1610">
        <v>167223</v>
      </c>
      <c r="C1610" s="31" t="s">
        <v>18</v>
      </c>
      <c r="D1610" t="s">
        <v>4</v>
      </c>
      <c r="E1610" s="21">
        <v>1348.7231999999999</v>
      </c>
      <c r="F1610" s="21">
        <v>26.864799999999601</v>
      </c>
      <c r="G1610" s="21">
        <v>234.32079999999999</v>
      </c>
      <c r="H1610" s="21">
        <v>1021.1512</v>
      </c>
      <c r="I1610" s="21">
        <v>705.5104</v>
      </c>
      <c r="J1610" s="21">
        <v>256.59840000000003</v>
      </c>
      <c r="K1610" s="21">
        <v>1301.952</v>
      </c>
      <c r="L1610" s="21">
        <v>114.52</v>
      </c>
      <c r="M1610" s="21">
        <v>1925.78</v>
      </c>
      <c r="N1610" s="21">
        <v>294.88240000000002</v>
      </c>
      <c r="O1610" s="21">
        <v>2093.5648000000001</v>
      </c>
      <c r="P1610" s="21">
        <v>3422.8544000000002</v>
      </c>
    </row>
    <row r="1611" spans="1:16" x14ac:dyDescent="0.25">
      <c r="A1611">
        <v>2023</v>
      </c>
      <c r="B1611">
        <v>167223</v>
      </c>
      <c r="C1611" s="31" t="s">
        <v>18</v>
      </c>
      <c r="D1611" t="s">
        <v>2</v>
      </c>
      <c r="E1611" s="21">
        <v>1910.7231999999999</v>
      </c>
      <c r="F1611" s="21">
        <v>580.06479999999999</v>
      </c>
      <c r="G1611" s="21">
        <v>665.72080000000005</v>
      </c>
      <c r="H1611" s="21">
        <v>1565.5512000000001</v>
      </c>
      <c r="I1611" s="21">
        <v>1398.1104</v>
      </c>
      <c r="J1611" s="21">
        <v>752.19839999999999</v>
      </c>
      <c r="K1611" s="21">
        <v>1906.152</v>
      </c>
      <c r="L1611" s="21">
        <v>519.52</v>
      </c>
      <c r="M1611" s="21">
        <v>2800.68</v>
      </c>
      <c r="N1611" s="21">
        <v>1131.2824000000001</v>
      </c>
      <c r="O1611" s="21">
        <v>2967.3647999999998</v>
      </c>
      <c r="P1611" s="21">
        <v>4349.8544000000002</v>
      </c>
    </row>
    <row r="1612" spans="1:16" x14ac:dyDescent="0.25">
      <c r="A1612">
        <v>2023</v>
      </c>
      <c r="B1612">
        <v>167223</v>
      </c>
      <c r="C1612" s="31" t="s">
        <v>18</v>
      </c>
      <c r="D1612" t="s">
        <v>1</v>
      </c>
      <c r="E1612" s="21">
        <v>11902.7232</v>
      </c>
      <c r="F1612" s="21">
        <v>4549.5648000000001</v>
      </c>
      <c r="G1612" s="21">
        <v>4290.2208000000001</v>
      </c>
      <c r="H1612" s="21">
        <v>11098.0512</v>
      </c>
      <c r="I1612" s="21">
        <v>6663.1103999999996</v>
      </c>
      <c r="J1612" s="21">
        <v>6152.1984000000002</v>
      </c>
      <c r="K1612" s="21">
        <v>16840.151999999998</v>
      </c>
      <c r="L1612" s="21">
        <v>5033.5200000000004</v>
      </c>
      <c r="M1612" s="21">
        <v>26509.68</v>
      </c>
      <c r="N1612" s="21">
        <v>9798.7824000000001</v>
      </c>
      <c r="O1612" s="21">
        <v>25962.364799999999</v>
      </c>
      <c r="P1612" s="21">
        <v>27933.8544</v>
      </c>
    </row>
    <row r="1613" spans="1:16" x14ac:dyDescent="0.25">
      <c r="A1613">
        <v>2023</v>
      </c>
      <c r="B1613">
        <v>167602</v>
      </c>
      <c r="C1613" s="31" t="s">
        <v>21</v>
      </c>
      <c r="D1613" t="s">
        <v>4</v>
      </c>
      <c r="E1613" s="21">
        <v>-796.884800000003</v>
      </c>
      <c r="F1613" s="21">
        <v>-54.720000000000802</v>
      </c>
      <c r="G1613" s="21">
        <v>-580.33920000000103</v>
      </c>
      <c r="H1613" s="21">
        <v>-338.65760000000103</v>
      </c>
      <c r="I1613" s="21">
        <v>-1265.0008</v>
      </c>
      <c r="J1613" s="21">
        <v>-1151.8548000000001</v>
      </c>
      <c r="K1613" s="21">
        <v>-1774.7188000000001</v>
      </c>
      <c r="L1613" s="21">
        <v>514.98559999999998</v>
      </c>
      <c r="M1613" s="21">
        <v>-401.05239999999998</v>
      </c>
      <c r="N1613" s="21">
        <v>-2399.2192</v>
      </c>
      <c r="O1613" s="21">
        <v>-1359.3068000000001</v>
      </c>
      <c r="P1613" s="21">
        <v>-1085.3868</v>
      </c>
    </row>
    <row r="1614" spans="1:16" x14ac:dyDescent="0.25">
      <c r="A1614">
        <v>2023</v>
      </c>
      <c r="B1614">
        <v>167602</v>
      </c>
      <c r="C1614" s="31" t="s">
        <v>22</v>
      </c>
      <c r="D1614" t="s">
        <v>4</v>
      </c>
      <c r="E1614" s="21">
        <v>-98.514400000000606</v>
      </c>
      <c r="F1614" s="21">
        <v>-103.1632</v>
      </c>
      <c r="G1614" s="21">
        <v>155.27359999999899</v>
      </c>
      <c r="H1614" s="21">
        <v>-248.15360000000001</v>
      </c>
      <c r="I1614" s="21">
        <v>-27.2008000000009</v>
      </c>
      <c r="J1614" s="21">
        <v>-106.06399999999999</v>
      </c>
      <c r="K1614" s="21">
        <v>-114.3496</v>
      </c>
      <c r="L1614" s="21">
        <v>50.219199999999603</v>
      </c>
      <c r="M1614" s="21">
        <v>-152.3904</v>
      </c>
      <c r="N1614" s="21">
        <v>-108.3528</v>
      </c>
      <c r="O1614" s="21">
        <v>190.72799999999901</v>
      </c>
      <c r="P1614" s="21">
        <v>-86.712800000000499</v>
      </c>
    </row>
    <row r="1615" spans="1:16" x14ac:dyDescent="0.25">
      <c r="A1615">
        <v>2023</v>
      </c>
      <c r="B1615">
        <v>167602</v>
      </c>
      <c r="C1615" s="31" t="s">
        <v>21</v>
      </c>
      <c r="D1615" t="s">
        <v>2</v>
      </c>
      <c r="E1615" s="21">
        <v>-54.884800000003501</v>
      </c>
      <c r="F1615" s="21">
        <v>675.27999999999895</v>
      </c>
      <c r="G1615" s="21">
        <v>-54.339200000001</v>
      </c>
      <c r="H1615" s="21">
        <v>550.34239999999897</v>
      </c>
      <c r="I1615" s="21">
        <v>-389.00080000000099</v>
      </c>
      <c r="J1615" s="21">
        <v>-811.85480000000098</v>
      </c>
      <c r="K1615" s="21">
        <v>-1437.7188000000001</v>
      </c>
      <c r="L1615" s="21">
        <v>972.98559999999998</v>
      </c>
      <c r="M1615" s="21">
        <v>310.94760000000002</v>
      </c>
      <c r="N1615" s="21">
        <v>-1997.2192</v>
      </c>
      <c r="O1615" s="21">
        <v>-1026.3068000000001</v>
      </c>
      <c r="P1615" s="21">
        <v>-477.38679999999999</v>
      </c>
    </row>
    <row r="1616" spans="1:16" x14ac:dyDescent="0.25">
      <c r="A1616">
        <v>2023</v>
      </c>
      <c r="B1616">
        <v>167602</v>
      </c>
      <c r="C1616" s="31" t="s">
        <v>22</v>
      </c>
      <c r="D1616" t="s">
        <v>2</v>
      </c>
      <c r="E1616" s="21">
        <v>164.88559999999899</v>
      </c>
      <c r="F1616" s="21">
        <v>91.636799999999795</v>
      </c>
      <c r="G1616" s="21">
        <v>420.87359999999899</v>
      </c>
      <c r="H1616" s="21">
        <v>75.046399999999593</v>
      </c>
      <c r="I1616" s="21">
        <v>448.59919999999897</v>
      </c>
      <c r="J1616" s="21">
        <v>93.135999999999896</v>
      </c>
      <c r="K1616" s="21">
        <v>80.450399999999803</v>
      </c>
      <c r="L1616" s="21">
        <v>437.61919999999998</v>
      </c>
      <c r="M1616" s="21">
        <v>108.8096</v>
      </c>
      <c r="N1616" s="21">
        <v>150.6472</v>
      </c>
      <c r="O1616" s="21">
        <v>387.72799999999899</v>
      </c>
      <c r="P1616" s="21">
        <v>174.4872</v>
      </c>
    </row>
    <row r="1617" spans="1:16" x14ac:dyDescent="0.25">
      <c r="A1617">
        <v>2023</v>
      </c>
      <c r="B1617">
        <v>167602</v>
      </c>
      <c r="C1617" s="31" t="s">
        <v>22</v>
      </c>
      <c r="D1617" t="s">
        <v>1</v>
      </c>
      <c r="E1617" s="21">
        <v>3124.8856000000001</v>
      </c>
      <c r="F1617" s="21">
        <v>1060.6368</v>
      </c>
      <c r="G1617" s="21">
        <v>2542.8735999999999</v>
      </c>
      <c r="H1617" s="21">
        <v>2774.0464000000002</v>
      </c>
      <c r="I1617" s="21">
        <v>4809.5991999999997</v>
      </c>
      <c r="J1617" s="21">
        <v>1351.636</v>
      </c>
      <c r="K1617" s="21">
        <v>1305.4503999999999</v>
      </c>
      <c r="L1617" s="21">
        <v>3127.6192000000001</v>
      </c>
      <c r="M1617" s="21">
        <v>917.80960000000005</v>
      </c>
      <c r="N1617" s="21">
        <v>1272.6472000000001</v>
      </c>
      <c r="O1617" s="21">
        <v>2107.7280000000001</v>
      </c>
      <c r="P1617" s="21">
        <v>2624.4872</v>
      </c>
    </row>
    <row r="1618" spans="1:16" x14ac:dyDescent="0.25">
      <c r="A1618">
        <v>2023</v>
      </c>
      <c r="B1618">
        <v>167602</v>
      </c>
      <c r="C1618" s="31" t="s">
        <v>21</v>
      </c>
      <c r="D1618" t="s">
        <v>1</v>
      </c>
      <c r="E1618" s="21">
        <v>40282.6152</v>
      </c>
      <c r="F1618" s="21">
        <v>20905.78</v>
      </c>
      <c r="G1618" s="21">
        <v>16645.660800000001</v>
      </c>
      <c r="H1618" s="21">
        <v>32036.342400000001</v>
      </c>
      <c r="I1618" s="21">
        <v>37150.499199999998</v>
      </c>
      <c r="J1618" s="21">
        <v>14262.145200000001</v>
      </c>
      <c r="K1618" s="21">
        <v>17996.281200000001</v>
      </c>
      <c r="L1618" s="21">
        <v>22095.4856</v>
      </c>
      <c r="M1618" s="21">
        <v>26881.9476</v>
      </c>
      <c r="N1618" s="21">
        <v>26736.7808</v>
      </c>
      <c r="O1618" s="21">
        <v>11636.6932</v>
      </c>
      <c r="P1618" s="21">
        <v>24465.1132</v>
      </c>
    </row>
    <row r="1619" spans="1:16" x14ac:dyDescent="0.25">
      <c r="A1619">
        <v>2023</v>
      </c>
      <c r="B1619">
        <v>169318</v>
      </c>
      <c r="C1619" s="31" t="s">
        <v>22</v>
      </c>
      <c r="D1619" t="s">
        <v>4</v>
      </c>
      <c r="E1619" s="21">
        <v>-44.432000000000002</v>
      </c>
      <c r="F1619" s="21">
        <v>0</v>
      </c>
      <c r="G1619" s="21">
        <v>242.2</v>
      </c>
      <c r="H1619" s="21">
        <v>-58.415999999999997</v>
      </c>
      <c r="I1619" s="21">
        <v>-176.464</v>
      </c>
      <c r="J1619" s="21">
        <v>0</v>
      </c>
      <c r="K1619" s="21">
        <v>-80.632000000000005</v>
      </c>
      <c r="L1619" s="21">
        <v>-60.616</v>
      </c>
      <c r="M1619" s="21">
        <v>-40.216000000000001</v>
      </c>
      <c r="N1619" s="21">
        <v>-40.216000000000001</v>
      </c>
      <c r="O1619" s="21">
        <v>-30.216000000000001</v>
      </c>
      <c r="P1619" s="21">
        <v>0</v>
      </c>
    </row>
    <row r="1620" spans="1:16" x14ac:dyDescent="0.25">
      <c r="A1620">
        <v>2023</v>
      </c>
      <c r="B1620">
        <v>169318</v>
      </c>
      <c r="C1620" s="31" t="s">
        <v>22</v>
      </c>
      <c r="D1620" t="s">
        <v>2</v>
      </c>
      <c r="E1620" s="21">
        <v>83.968000000000004</v>
      </c>
      <c r="F1620" s="21">
        <v>0</v>
      </c>
      <c r="G1620" s="21">
        <v>711.4</v>
      </c>
      <c r="H1620" s="21">
        <v>5.7839999999999998</v>
      </c>
      <c r="I1620" s="21">
        <v>80.335999999999999</v>
      </c>
      <c r="J1620" s="21">
        <v>0</v>
      </c>
      <c r="K1620" s="21">
        <v>47.768000000000001</v>
      </c>
      <c r="L1620" s="21">
        <v>3.5840000000000001</v>
      </c>
      <c r="M1620" s="21">
        <v>23.984000000000002</v>
      </c>
      <c r="N1620" s="21">
        <v>23.984000000000002</v>
      </c>
      <c r="O1620" s="21">
        <v>33.984000000000002</v>
      </c>
      <c r="P1620" s="21">
        <v>0</v>
      </c>
    </row>
    <row r="1621" spans="1:16" x14ac:dyDescent="0.25">
      <c r="A1621">
        <v>2023</v>
      </c>
      <c r="B1621">
        <v>169318</v>
      </c>
      <c r="C1621" s="31" t="s">
        <v>22</v>
      </c>
      <c r="D1621" t="s">
        <v>1</v>
      </c>
      <c r="E1621" s="21">
        <v>303.96800000000002</v>
      </c>
      <c r="F1621" s="21">
        <v>0</v>
      </c>
      <c r="G1621" s="21">
        <v>3260.4</v>
      </c>
      <c r="H1621" s="21">
        <v>12.784000000000001</v>
      </c>
      <c r="I1621" s="21">
        <v>302.33600000000001</v>
      </c>
      <c r="J1621" s="21">
        <v>0</v>
      </c>
      <c r="K1621" s="21">
        <v>124.768</v>
      </c>
      <c r="L1621" s="21">
        <v>17.584</v>
      </c>
      <c r="M1621" s="21">
        <v>143.98400000000001</v>
      </c>
      <c r="N1621" s="21">
        <v>143.98400000000001</v>
      </c>
      <c r="O1621" s="21">
        <v>143.98400000000001</v>
      </c>
      <c r="P1621" s="21">
        <v>0</v>
      </c>
    </row>
    <row r="1622" spans="1:16" x14ac:dyDescent="0.25">
      <c r="A1622">
        <v>2023</v>
      </c>
      <c r="B1622">
        <v>173044</v>
      </c>
      <c r="C1622" s="31" t="s">
        <v>19</v>
      </c>
      <c r="D1622" t="s">
        <v>4</v>
      </c>
      <c r="E1622" s="21">
        <v>-48.648000000000003</v>
      </c>
      <c r="F1622" s="21">
        <v>-52.216000000000001</v>
      </c>
      <c r="G1622" s="21">
        <v>0</v>
      </c>
      <c r="H1622" s="21">
        <v>152.744</v>
      </c>
      <c r="I1622" s="21">
        <v>303.99200000000002</v>
      </c>
      <c r="J1622" s="21">
        <v>-11.623999999999899</v>
      </c>
      <c r="K1622" s="21">
        <v>950.08799999999906</v>
      </c>
      <c r="L1622" s="21">
        <v>312.99200000000002</v>
      </c>
      <c r="M1622" s="21">
        <v>-21.864000000000001</v>
      </c>
      <c r="N1622" s="21">
        <v>-24.648</v>
      </c>
      <c r="O1622" s="21">
        <v>140.77600000000001</v>
      </c>
      <c r="P1622" s="21">
        <v>332.63200000000001</v>
      </c>
    </row>
    <row r="1623" spans="1:16" x14ac:dyDescent="0.25">
      <c r="A1623">
        <v>2023</v>
      </c>
      <c r="B1623">
        <v>173044</v>
      </c>
      <c r="C1623" s="31" t="s">
        <v>19</v>
      </c>
      <c r="D1623" t="s">
        <v>2</v>
      </c>
      <c r="E1623" s="21">
        <v>85.951999999999998</v>
      </c>
      <c r="F1623" s="21">
        <v>13.984</v>
      </c>
      <c r="G1623" s="21">
        <v>0</v>
      </c>
      <c r="H1623" s="21">
        <v>373.34399999999999</v>
      </c>
      <c r="I1623" s="21">
        <v>504.79199999999997</v>
      </c>
      <c r="J1623" s="21">
        <v>191.376</v>
      </c>
      <c r="K1623" s="21">
        <v>1314.088</v>
      </c>
      <c r="L1623" s="21">
        <v>449.79199999999997</v>
      </c>
      <c r="M1623" s="21">
        <v>114.93600000000001</v>
      </c>
      <c r="N1623" s="21">
        <v>109.952</v>
      </c>
      <c r="O1623" s="21">
        <v>343.77600000000001</v>
      </c>
      <c r="P1623" s="21">
        <v>471.63200000000001</v>
      </c>
    </row>
    <row r="1624" spans="1:16" x14ac:dyDescent="0.25">
      <c r="A1624">
        <v>2023</v>
      </c>
      <c r="B1624">
        <v>173044</v>
      </c>
      <c r="C1624" s="31" t="s">
        <v>19</v>
      </c>
      <c r="D1624" t="s">
        <v>1</v>
      </c>
      <c r="E1624" s="21">
        <v>415.952</v>
      </c>
      <c r="F1624" s="21">
        <v>143.98400000000001</v>
      </c>
      <c r="G1624" s="21">
        <v>0</v>
      </c>
      <c r="H1624" s="21">
        <v>1327.3440000000001</v>
      </c>
      <c r="I1624" s="21">
        <v>1375.7919999999999</v>
      </c>
      <c r="J1624" s="21">
        <v>1857.376</v>
      </c>
      <c r="K1624" s="21">
        <v>4431.0879999999997</v>
      </c>
      <c r="L1624" s="21">
        <v>1839.7919999999999</v>
      </c>
      <c r="M1624" s="21">
        <v>559.93600000000004</v>
      </c>
      <c r="N1624" s="21">
        <v>319.952</v>
      </c>
      <c r="O1624" s="21">
        <v>2063.7759999999998</v>
      </c>
      <c r="P1624" s="21">
        <v>1743.6320000000001</v>
      </c>
    </row>
    <row r="1625" spans="1:16" x14ac:dyDescent="0.25">
      <c r="A1625">
        <v>2023</v>
      </c>
      <c r="B1625">
        <v>178150</v>
      </c>
      <c r="C1625" s="31" t="s">
        <v>19</v>
      </c>
      <c r="D1625" t="s">
        <v>4</v>
      </c>
      <c r="E1625" s="21">
        <v>-61.576000000000001</v>
      </c>
      <c r="F1625" s="21">
        <v>-6.4319999999999897</v>
      </c>
      <c r="G1625" s="21">
        <v>-52.432000000000002</v>
      </c>
      <c r="H1625" s="21">
        <v>179.928</v>
      </c>
      <c r="I1625" s="21">
        <v>109.208</v>
      </c>
      <c r="J1625" s="21">
        <v>126.104</v>
      </c>
      <c r="K1625" s="21">
        <v>0</v>
      </c>
      <c r="L1625" s="21">
        <v>371.38</v>
      </c>
      <c r="M1625" s="21">
        <v>301.99200000000002</v>
      </c>
      <c r="N1625" s="21">
        <v>365.42399999999998</v>
      </c>
      <c r="O1625" s="21">
        <v>-44.432000000000002</v>
      </c>
      <c r="P1625" s="21">
        <v>-105.648</v>
      </c>
    </row>
    <row r="1626" spans="1:16" x14ac:dyDescent="0.25">
      <c r="A1626">
        <v>2023</v>
      </c>
      <c r="B1626">
        <v>178150</v>
      </c>
      <c r="C1626" s="31" t="s">
        <v>19</v>
      </c>
      <c r="D1626" t="s">
        <v>2</v>
      </c>
      <c r="E1626" s="21">
        <v>70.823999999999998</v>
      </c>
      <c r="F1626" s="21">
        <v>61.968000000000004</v>
      </c>
      <c r="G1626" s="21">
        <v>79.968000000000004</v>
      </c>
      <c r="H1626" s="21">
        <v>517.52800000000002</v>
      </c>
      <c r="I1626" s="21">
        <v>243.80799999999999</v>
      </c>
      <c r="J1626" s="21">
        <v>281.60399999999998</v>
      </c>
      <c r="K1626" s="21">
        <v>0</v>
      </c>
      <c r="L1626" s="21">
        <v>523.58000000000004</v>
      </c>
      <c r="M1626" s="21">
        <v>438.79199999999997</v>
      </c>
      <c r="N1626" s="21">
        <v>433.82400000000001</v>
      </c>
      <c r="O1626" s="21">
        <v>23.968</v>
      </c>
      <c r="P1626" s="21">
        <v>28.952000000000002</v>
      </c>
    </row>
    <row r="1627" spans="1:16" x14ac:dyDescent="0.25">
      <c r="A1627">
        <v>2023</v>
      </c>
      <c r="B1627">
        <v>178150</v>
      </c>
      <c r="C1627" s="31" t="s">
        <v>19</v>
      </c>
      <c r="D1627" t="s">
        <v>1</v>
      </c>
      <c r="E1627" s="21">
        <v>335.82400000000001</v>
      </c>
      <c r="F1627" s="21">
        <v>271.96800000000002</v>
      </c>
      <c r="G1627" s="21">
        <v>319.96800000000002</v>
      </c>
      <c r="H1627" s="21">
        <v>1708.528</v>
      </c>
      <c r="I1627" s="21">
        <v>1615.808</v>
      </c>
      <c r="J1627" s="21">
        <v>1201.104</v>
      </c>
      <c r="K1627" s="21">
        <v>0</v>
      </c>
      <c r="L1627" s="21">
        <v>1822.08</v>
      </c>
      <c r="M1627" s="21">
        <v>1823.7919999999999</v>
      </c>
      <c r="N1627" s="21">
        <v>1263.8240000000001</v>
      </c>
      <c r="O1627" s="21">
        <v>303.96800000000002</v>
      </c>
      <c r="P1627" s="21">
        <v>191.952</v>
      </c>
    </row>
    <row r="1628" spans="1:16" x14ac:dyDescent="0.25">
      <c r="A1628">
        <v>2023</v>
      </c>
      <c r="B1628">
        <v>178362</v>
      </c>
      <c r="C1628" s="31" t="s">
        <v>21</v>
      </c>
      <c r="D1628" t="s">
        <v>4</v>
      </c>
      <c r="E1628" s="21">
        <v>87.420000000000996</v>
      </c>
      <c r="F1628" s="21">
        <v>172.060000000001</v>
      </c>
      <c r="G1628" s="21">
        <v>-298.93999999999801</v>
      </c>
      <c r="H1628" s="21">
        <v>-522.82000000000005</v>
      </c>
      <c r="I1628" s="21">
        <v>459.57000000000198</v>
      </c>
      <c r="J1628" s="21">
        <v>-159.599999999999</v>
      </c>
      <c r="K1628" s="21">
        <v>-644.21</v>
      </c>
      <c r="L1628" s="21">
        <v>678.84000000000196</v>
      </c>
      <c r="M1628" s="21">
        <v>-359.14</v>
      </c>
      <c r="N1628" s="21">
        <v>-747.77999999999895</v>
      </c>
      <c r="O1628" s="21">
        <v>-84.139999999999404</v>
      </c>
      <c r="P1628" s="21">
        <v>-248.32</v>
      </c>
    </row>
    <row r="1629" spans="1:16" x14ac:dyDescent="0.25">
      <c r="A1629">
        <v>2023</v>
      </c>
      <c r="B1629">
        <v>178362</v>
      </c>
      <c r="C1629" s="31" t="s">
        <v>21</v>
      </c>
      <c r="D1629" t="s">
        <v>2</v>
      </c>
      <c r="E1629" s="21">
        <v>1225.42</v>
      </c>
      <c r="F1629" s="21">
        <v>1292.06</v>
      </c>
      <c r="G1629" s="21">
        <v>977.06000000000097</v>
      </c>
      <c r="H1629" s="21">
        <v>579.18000000000097</v>
      </c>
      <c r="I1629" s="21">
        <v>1753.57</v>
      </c>
      <c r="J1629" s="21">
        <v>1058.4000000000001</v>
      </c>
      <c r="K1629" s="21">
        <v>475.79</v>
      </c>
      <c r="L1629" s="21">
        <v>2030.84</v>
      </c>
      <c r="M1629" s="21">
        <v>818.86</v>
      </c>
      <c r="N1629" s="21">
        <v>528.22000000000105</v>
      </c>
      <c r="O1629" s="21">
        <v>1133.8599999999999</v>
      </c>
      <c r="P1629" s="21">
        <v>911.68</v>
      </c>
    </row>
    <row r="1630" spans="1:16" x14ac:dyDescent="0.25">
      <c r="A1630">
        <v>2023</v>
      </c>
      <c r="B1630">
        <v>178362</v>
      </c>
      <c r="C1630" s="31" t="s">
        <v>21</v>
      </c>
      <c r="D1630" t="s">
        <v>1</v>
      </c>
      <c r="E1630" s="21">
        <v>9978.4200000000092</v>
      </c>
      <c r="F1630" s="21">
        <v>10521.06</v>
      </c>
      <c r="G1630" s="21">
        <v>7956.06</v>
      </c>
      <c r="H1630" s="21">
        <v>4716.18</v>
      </c>
      <c r="I1630" s="21">
        <v>14279.07</v>
      </c>
      <c r="J1630" s="21">
        <v>8618.4</v>
      </c>
      <c r="K1630" s="21">
        <v>3874.29</v>
      </c>
      <c r="L1630" s="21">
        <v>16536.84</v>
      </c>
      <c r="M1630" s="21">
        <v>6667.86</v>
      </c>
      <c r="N1630" s="21">
        <v>4301.22</v>
      </c>
      <c r="O1630" s="21">
        <v>9232.8599999999897</v>
      </c>
      <c r="P1630" s="21">
        <v>7423.68</v>
      </c>
    </row>
    <row r="1631" spans="1:16" x14ac:dyDescent="0.25">
      <c r="A1631">
        <v>2023</v>
      </c>
      <c r="B1631">
        <v>178828</v>
      </c>
      <c r="C1631" s="31" t="s">
        <v>18</v>
      </c>
      <c r="D1631" t="s">
        <v>4</v>
      </c>
      <c r="E1631" s="21">
        <v>482.096</v>
      </c>
      <c r="F1631" s="21">
        <v>78.624000000000507</v>
      </c>
      <c r="G1631" s="21">
        <v>-39.048000000000002</v>
      </c>
      <c r="H1631" s="21">
        <v>0</v>
      </c>
      <c r="I1631" s="21">
        <v>0</v>
      </c>
      <c r="J1631" s="21">
        <v>-123.432</v>
      </c>
      <c r="K1631" s="21">
        <v>-32.463999999999999</v>
      </c>
      <c r="L1631" s="21">
        <v>511.28</v>
      </c>
      <c r="M1631" s="21">
        <v>0</v>
      </c>
      <c r="N1631" s="21">
        <v>215.77600000000001</v>
      </c>
      <c r="O1631" s="21">
        <v>366.69600000000003</v>
      </c>
      <c r="P1631" s="21">
        <v>-60.216000000000001</v>
      </c>
    </row>
    <row r="1632" spans="1:16" x14ac:dyDescent="0.25">
      <c r="A1632">
        <v>2023</v>
      </c>
      <c r="B1632">
        <v>178828</v>
      </c>
      <c r="C1632" s="31" t="s">
        <v>18</v>
      </c>
      <c r="D1632" t="s">
        <v>2</v>
      </c>
      <c r="E1632" s="21">
        <v>630.29600000000005</v>
      </c>
      <c r="F1632" s="21">
        <v>142.82400000000101</v>
      </c>
      <c r="G1632" s="21">
        <v>89.352000000000004</v>
      </c>
      <c r="H1632" s="21">
        <v>0</v>
      </c>
      <c r="I1632" s="21">
        <v>0</v>
      </c>
      <c r="J1632" s="21">
        <v>4.968</v>
      </c>
      <c r="K1632" s="21">
        <v>95.936000000000007</v>
      </c>
      <c r="L1632" s="21">
        <v>639.67999999999995</v>
      </c>
      <c r="M1632" s="21">
        <v>0</v>
      </c>
      <c r="N1632" s="21">
        <v>299.77600000000001</v>
      </c>
      <c r="O1632" s="21">
        <v>514.89599999999996</v>
      </c>
      <c r="P1632" s="21">
        <v>3.984</v>
      </c>
    </row>
    <row r="1633" spans="1:16" x14ac:dyDescent="0.25">
      <c r="A1633">
        <v>2023</v>
      </c>
      <c r="B1633">
        <v>178828</v>
      </c>
      <c r="C1633" s="31" t="s">
        <v>18</v>
      </c>
      <c r="D1633" t="s">
        <v>1</v>
      </c>
      <c r="E1633" s="21">
        <v>2447.2959999999998</v>
      </c>
      <c r="F1633" s="21">
        <v>2287.8240000000001</v>
      </c>
      <c r="G1633" s="21">
        <v>238.352</v>
      </c>
      <c r="H1633" s="21">
        <v>0</v>
      </c>
      <c r="I1633" s="21">
        <v>0</v>
      </c>
      <c r="J1633" s="21">
        <v>127.968</v>
      </c>
      <c r="K1633" s="21">
        <v>575.93600000000004</v>
      </c>
      <c r="L1633" s="21">
        <v>2239.6799999999998</v>
      </c>
      <c r="M1633" s="21">
        <v>0</v>
      </c>
      <c r="N1633" s="21">
        <v>1999.7760000000001</v>
      </c>
      <c r="O1633" s="21">
        <v>1794.896</v>
      </c>
      <c r="P1633" s="21">
        <v>15.984</v>
      </c>
    </row>
    <row r="1634" spans="1:16" x14ac:dyDescent="0.25">
      <c r="A1634">
        <v>2023</v>
      </c>
      <c r="B1634">
        <v>181012</v>
      </c>
      <c r="C1634" s="31" t="s">
        <v>21</v>
      </c>
      <c r="D1634" t="s">
        <v>4</v>
      </c>
      <c r="E1634" s="21">
        <v>4487.0703999999996</v>
      </c>
      <c r="F1634" s="21">
        <v>3844.5695999999998</v>
      </c>
      <c r="G1634" s="21">
        <v>2285.9295999999999</v>
      </c>
      <c r="H1634" s="21">
        <v>1831.848</v>
      </c>
      <c r="I1634" s="21">
        <v>849.10080000000005</v>
      </c>
      <c r="J1634" s="21">
        <v>2502.9544000000001</v>
      </c>
      <c r="K1634" s="21">
        <v>3770.8296</v>
      </c>
      <c r="L1634" s="21">
        <v>0</v>
      </c>
      <c r="M1634" s="21">
        <v>0</v>
      </c>
      <c r="N1634" s="21">
        <v>0</v>
      </c>
      <c r="O1634" s="21">
        <v>0</v>
      </c>
      <c r="P1634" s="21">
        <v>0</v>
      </c>
    </row>
    <row r="1635" spans="1:16" x14ac:dyDescent="0.25">
      <c r="A1635">
        <v>2023</v>
      </c>
      <c r="B1635">
        <v>181012</v>
      </c>
      <c r="C1635" s="31" t="s">
        <v>21</v>
      </c>
      <c r="D1635" t="s">
        <v>2</v>
      </c>
      <c r="E1635" s="21">
        <v>5128.0703999999996</v>
      </c>
      <c r="F1635" s="21">
        <v>4476.5695999999998</v>
      </c>
      <c r="G1635" s="21">
        <v>2541.9295999999999</v>
      </c>
      <c r="H1635" s="21">
        <v>2309.848</v>
      </c>
      <c r="I1635" s="21">
        <v>1219.1007999999999</v>
      </c>
      <c r="J1635" s="21">
        <v>2750.9544000000001</v>
      </c>
      <c r="K1635" s="21">
        <v>4158.8296</v>
      </c>
      <c r="L1635" s="21">
        <v>0</v>
      </c>
      <c r="M1635" s="21">
        <v>0</v>
      </c>
      <c r="N1635" s="21">
        <v>0</v>
      </c>
      <c r="O1635" s="21">
        <v>0</v>
      </c>
      <c r="P1635" s="21">
        <v>0</v>
      </c>
    </row>
    <row r="1636" spans="1:16" x14ac:dyDescent="0.25">
      <c r="A1636">
        <v>2023</v>
      </c>
      <c r="B1636">
        <v>181012</v>
      </c>
      <c r="C1636" s="31" t="s">
        <v>21</v>
      </c>
      <c r="D1636" t="s">
        <v>1</v>
      </c>
      <c r="E1636" s="21">
        <v>14962.070400000001</v>
      </c>
      <c r="F1636" s="21">
        <v>13757.569600000001</v>
      </c>
      <c r="G1636" s="21">
        <v>7301.9296000000004</v>
      </c>
      <c r="H1636" s="21">
        <v>5560.848</v>
      </c>
      <c r="I1636" s="21">
        <v>3808.1008000000002</v>
      </c>
      <c r="J1636" s="21">
        <v>8703.9544000000005</v>
      </c>
      <c r="K1636" s="21">
        <v>10942.829599999999</v>
      </c>
      <c r="L1636" s="21">
        <v>0</v>
      </c>
      <c r="M1636" s="21">
        <v>0</v>
      </c>
      <c r="N1636" s="21">
        <v>0</v>
      </c>
      <c r="O1636" s="21">
        <v>0</v>
      </c>
      <c r="P1636" s="21">
        <v>0</v>
      </c>
    </row>
    <row r="1637" spans="1:16" x14ac:dyDescent="0.25">
      <c r="A1637">
        <v>2023</v>
      </c>
      <c r="B1637">
        <v>185163</v>
      </c>
      <c r="C1637" s="31" t="s">
        <v>18</v>
      </c>
      <c r="D1637" t="s">
        <v>4</v>
      </c>
      <c r="E1637" s="21">
        <v>27.352</v>
      </c>
      <c r="F1637" s="21">
        <v>0</v>
      </c>
      <c r="G1637" s="21">
        <v>356.2</v>
      </c>
      <c r="H1637" s="21">
        <v>729.29600000000005</v>
      </c>
      <c r="I1637" s="21">
        <v>-17.648</v>
      </c>
      <c r="J1637" s="21">
        <v>-2.5759999999999401</v>
      </c>
      <c r="K1637" s="21">
        <v>98.664000000000101</v>
      </c>
      <c r="L1637" s="21">
        <v>186.52799999999999</v>
      </c>
      <c r="M1637" s="21">
        <v>592.44799999999998</v>
      </c>
      <c r="N1637" s="21">
        <v>128.75200000000001</v>
      </c>
      <c r="O1637" s="21">
        <v>138.792</v>
      </c>
      <c r="P1637" s="21">
        <v>322.83199999999999</v>
      </c>
    </row>
    <row r="1638" spans="1:16" x14ac:dyDescent="0.25">
      <c r="A1638">
        <v>2023</v>
      </c>
      <c r="B1638">
        <v>185163</v>
      </c>
      <c r="C1638" s="31" t="s">
        <v>18</v>
      </c>
      <c r="D1638" t="s">
        <v>2</v>
      </c>
      <c r="E1638" s="21">
        <v>95.951999999999998</v>
      </c>
      <c r="F1638" s="21">
        <v>0</v>
      </c>
      <c r="G1638" s="21">
        <v>557.6</v>
      </c>
      <c r="H1638" s="21">
        <v>1014.696</v>
      </c>
      <c r="I1638" s="21">
        <v>50.951999999999998</v>
      </c>
      <c r="J1638" s="21">
        <v>63.824000000000098</v>
      </c>
      <c r="K1638" s="21">
        <v>167.26400000000001</v>
      </c>
      <c r="L1638" s="21">
        <v>576.12800000000004</v>
      </c>
      <c r="M1638" s="21">
        <v>725.24800000000005</v>
      </c>
      <c r="N1638" s="21">
        <v>542.55200000000002</v>
      </c>
      <c r="O1638" s="21">
        <v>289.19200000000001</v>
      </c>
      <c r="P1638" s="21">
        <v>725.63199999999995</v>
      </c>
    </row>
    <row r="1639" spans="1:16" x14ac:dyDescent="0.25">
      <c r="A1639">
        <v>2023</v>
      </c>
      <c r="B1639">
        <v>185163</v>
      </c>
      <c r="C1639" s="31" t="s">
        <v>18</v>
      </c>
      <c r="D1639" t="s">
        <v>1</v>
      </c>
      <c r="E1639" s="21">
        <v>415.952</v>
      </c>
      <c r="F1639" s="21">
        <v>0</v>
      </c>
      <c r="G1639" s="21">
        <v>2079.6</v>
      </c>
      <c r="H1639" s="21">
        <v>4277.6959999999999</v>
      </c>
      <c r="I1639" s="21">
        <v>143.952</v>
      </c>
      <c r="J1639" s="21">
        <v>303.82400000000001</v>
      </c>
      <c r="K1639" s="21">
        <v>2273.2640000000001</v>
      </c>
      <c r="L1639" s="21">
        <v>1998.1279999999999</v>
      </c>
      <c r="M1639" s="21">
        <v>3009.248</v>
      </c>
      <c r="N1639" s="21">
        <v>2079.5520000000001</v>
      </c>
      <c r="O1639" s="21">
        <v>974.19200000000001</v>
      </c>
      <c r="P1639" s="21">
        <v>2623.6320000000001</v>
      </c>
    </row>
    <row r="1640" spans="1:16" x14ac:dyDescent="0.25">
      <c r="A1640">
        <v>2023</v>
      </c>
      <c r="B1640">
        <v>186360</v>
      </c>
      <c r="C1640" s="31" t="s">
        <v>21</v>
      </c>
      <c r="D1640" t="s">
        <v>4</v>
      </c>
      <c r="E1640" s="21">
        <v>0</v>
      </c>
      <c r="F1640" s="21">
        <v>0</v>
      </c>
      <c r="G1640" s="21">
        <v>-55.014000000000003</v>
      </c>
      <c r="H1640" s="21">
        <v>0</v>
      </c>
      <c r="I1640" s="21">
        <v>0</v>
      </c>
      <c r="J1640" s="21">
        <v>-30.013999999999999</v>
      </c>
      <c r="K1640" s="21">
        <v>0</v>
      </c>
      <c r="L1640" s="21">
        <v>0</v>
      </c>
      <c r="M1640" s="21">
        <v>0</v>
      </c>
      <c r="N1640" s="21">
        <v>0</v>
      </c>
      <c r="O1640" s="21">
        <v>0</v>
      </c>
      <c r="P1640" s="21">
        <v>0</v>
      </c>
    </row>
    <row r="1641" spans="1:16" x14ac:dyDescent="0.25">
      <c r="A1641">
        <v>2023</v>
      </c>
      <c r="B1641">
        <v>186360</v>
      </c>
      <c r="C1641" s="31" t="s">
        <v>21</v>
      </c>
      <c r="D1641" t="s">
        <v>2</v>
      </c>
      <c r="E1641" s="21">
        <v>0</v>
      </c>
      <c r="F1641" s="21">
        <v>0</v>
      </c>
      <c r="G1641" s="21">
        <v>2.9860000000000002</v>
      </c>
      <c r="H1641" s="21">
        <v>0</v>
      </c>
      <c r="I1641" s="21">
        <v>0</v>
      </c>
      <c r="J1641" s="21">
        <v>27.986000000000001</v>
      </c>
      <c r="K1641" s="21">
        <v>0</v>
      </c>
      <c r="L1641" s="21">
        <v>0</v>
      </c>
      <c r="M1641" s="21">
        <v>0</v>
      </c>
      <c r="N1641" s="21">
        <v>0</v>
      </c>
      <c r="O1641" s="21">
        <v>0</v>
      </c>
      <c r="P1641" s="21">
        <v>0</v>
      </c>
    </row>
    <row r="1642" spans="1:16" x14ac:dyDescent="0.25">
      <c r="A1642">
        <v>2023</v>
      </c>
      <c r="B1642">
        <v>186360</v>
      </c>
      <c r="C1642" s="31" t="s">
        <v>21</v>
      </c>
      <c r="D1642" t="s">
        <v>1</v>
      </c>
      <c r="E1642" s="21">
        <v>0</v>
      </c>
      <c r="F1642" s="21">
        <v>0</v>
      </c>
      <c r="G1642" s="21">
        <v>13.986000000000001</v>
      </c>
      <c r="H1642" s="21">
        <v>0</v>
      </c>
      <c r="I1642" s="21">
        <v>0</v>
      </c>
      <c r="J1642" s="21">
        <v>97.986000000000004</v>
      </c>
      <c r="K1642" s="21">
        <v>0</v>
      </c>
      <c r="L1642" s="21">
        <v>0</v>
      </c>
      <c r="M1642" s="21">
        <v>0</v>
      </c>
      <c r="N1642" s="21">
        <v>0</v>
      </c>
      <c r="O1642" s="21">
        <v>0</v>
      </c>
      <c r="P1642" s="21">
        <v>0</v>
      </c>
    </row>
    <row r="1643" spans="1:16" x14ac:dyDescent="0.25">
      <c r="A1643">
        <v>2023</v>
      </c>
      <c r="B1643">
        <v>187782</v>
      </c>
      <c r="C1643" s="31" t="s">
        <v>23</v>
      </c>
      <c r="D1643" t="s">
        <v>4</v>
      </c>
      <c r="E1643" s="21">
        <v>82.803999999999903</v>
      </c>
      <c r="F1643" s="21">
        <v>-107.11199999999999</v>
      </c>
      <c r="G1643" s="21">
        <v>338.91</v>
      </c>
      <c r="H1643" s="21">
        <v>88.4759999999999</v>
      </c>
      <c r="I1643" s="21">
        <v>8.8299999999999308</v>
      </c>
      <c r="J1643" s="21">
        <v>265.50400000000002</v>
      </c>
      <c r="K1643" s="21">
        <v>0</v>
      </c>
      <c r="L1643" s="21">
        <v>13.33</v>
      </c>
      <c r="M1643" s="21">
        <v>-59.942</v>
      </c>
      <c r="N1643" s="21">
        <v>0</v>
      </c>
      <c r="O1643" s="21">
        <v>-97.594000000000094</v>
      </c>
      <c r="P1643" s="21">
        <v>-8.1680000000001201</v>
      </c>
    </row>
    <row r="1644" spans="1:16" x14ac:dyDescent="0.25">
      <c r="A1644">
        <v>2023</v>
      </c>
      <c r="B1644">
        <v>187782</v>
      </c>
      <c r="C1644" s="31" t="s">
        <v>23</v>
      </c>
      <c r="D1644" t="s">
        <v>2</v>
      </c>
      <c r="E1644" s="21">
        <v>237.804</v>
      </c>
      <c r="F1644" s="21">
        <v>42.887999999999899</v>
      </c>
      <c r="G1644" s="21">
        <v>583.91</v>
      </c>
      <c r="H1644" s="21">
        <v>235.976</v>
      </c>
      <c r="I1644" s="21">
        <v>88.829999999999899</v>
      </c>
      <c r="J1644" s="21">
        <v>343.00400000000002</v>
      </c>
      <c r="K1644" s="21">
        <v>0</v>
      </c>
      <c r="L1644" s="21">
        <v>90.83</v>
      </c>
      <c r="M1644" s="21">
        <v>12.558</v>
      </c>
      <c r="N1644" s="21">
        <v>0</v>
      </c>
      <c r="O1644" s="21">
        <v>129.90600000000001</v>
      </c>
      <c r="P1644" s="21">
        <v>71.831999999999894</v>
      </c>
    </row>
    <row r="1645" spans="1:16" x14ac:dyDescent="0.25">
      <c r="A1645">
        <v>2023</v>
      </c>
      <c r="B1645">
        <v>187782</v>
      </c>
      <c r="C1645" s="31" t="s">
        <v>23</v>
      </c>
      <c r="D1645" t="s">
        <v>1</v>
      </c>
      <c r="E1645" s="21">
        <v>1147.8040000000001</v>
      </c>
      <c r="F1645" s="21">
        <v>1147.8879999999999</v>
      </c>
      <c r="G1645" s="21">
        <v>3374.91</v>
      </c>
      <c r="H1645" s="21">
        <v>1627.9760000000001</v>
      </c>
      <c r="I1645" s="21">
        <v>463.33</v>
      </c>
      <c r="J1645" s="21">
        <v>1201.0039999999999</v>
      </c>
      <c r="K1645" s="21">
        <v>0</v>
      </c>
      <c r="L1645" s="21">
        <v>435.33</v>
      </c>
      <c r="M1645" s="21">
        <v>33.558</v>
      </c>
      <c r="N1645" s="21">
        <v>0</v>
      </c>
      <c r="O1645" s="21">
        <v>899.90599999999995</v>
      </c>
      <c r="P1645" s="21">
        <v>1511.8320000000001</v>
      </c>
    </row>
    <row r="1646" spans="1:16" x14ac:dyDescent="0.25">
      <c r="A1646">
        <v>2023</v>
      </c>
      <c r="B1646">
        <v>188132</v>
      </c>
      <c r="C1646" s="31" t="s">
        <v>21</v>
      </c>
      <c r="D1646" t="s">
        <v>2</v>
      </c>
      <c r="E1646" s="21">
        <v>0</v>
      </c>
      <c r="F1646" s="21">
        <v>0</v>
      </c>
      <c r="G1646" s="21">
        <v>0</v>
      </c>
      <c r="H1646" s="21">
        <v>0</v>
      </c>
      <c r="I1646" s="21">
        <v>56</v>
      </c>
      <c r="J1646" s="21">
        <v>5.6</v>
      </c>
      <c r="K1646" s="21">
        <v>0</v>
      </c>
      <c r="L1646" s="21">
        <v>24.2</v>
      </c>
      <c r="M1646" s="21">
        <v>0</v>
      </c>
      <c r="N1646" s="21">
        <v>0</v>
      </c>
      <c r="O1646" s="21">
        <v>0</v>
      </c>
      <c r="P1646" s="21">
        <v>0</v>
      </c>
    </row>
    <row r="1647" spans="1:16" x14ac:dyDescent="0.25">
      <c r="A1647">
        <v>2023</v>
      </c>
      <c r="B1647">
        <v>188132</v>
      </c>
      <c r="C1647" s="31" t="s">
        <v>21</v>
      </c>
      <c r="D1647" t="s">
        <v>4</v>
      </c>
      <c r="E1647" s="21">
        <v>0</v>
      </c>
      <c r="F1647" s="21">
        <v>0</v>
      </c>
      <c r="G1647" s="21">
        <v>0</v>
      </c>
      <c r="H1647" s="21">
        <v>0</v>
      </c>
      <c r="I1647" s="21">
        <v>-2</v>
      </c>
      <c r="J1647" s="21">
        <v>-52.4</v>
      </c>
      <c r="K1647" s="21">
        <v>0</v>
      </c>
      <c r="L1647" s="21">
        <v>-33.799999999999997</v>
      </c>
      <c r="M1647" s="21">
        <v>0</v>
      </c>
      <c r="N1647" s="21">
        <v>0</v>
      </c>
      <c r="O1647" s="21">
        <v>0</v>
      </c>
      <c r="P1647" s="21">
        <v>0</v>
      </c>
    </row>
    <row r="1648" spans="1:16" x14ac:dyDescent="0.25">
      <c r="A1648">
        <v>2023</v>
      </c>
      <c r="B1648">
        <v>188132</v>
      </c>
      <c r="C1648" s="31" t="s">
        <v>21</v>
      </c>
      <c r="D1648" t="s">
        <v>1</v>
      </c>
      <c r="E1648" s="21">
        <v>0</v>
      </c>
      <c r="F1648" s="21">
        <v>0</v>
      </c>
      <c r="G1648" s="21">
        <v>0</v>
      </c>
      <c r="H1648" s="21">
        <v>0</v>
      </c>
      <c r="I1648" s="21">
        <v>336</v>
      </c>
      <c r="J1648" s="21">
        <v>33.6</v>
      </c>
      <c r="K1648" s="21">
        <v>0</v>
      </c>
      <c r="L1648" s="21">
        <v>145.19999999999999</v>
      </c>
      <c r="M1648" s="21">
        <v>0</v>
      </c>
      <c r="N1648" s="21">
        <v>0</v>
      </c>
      <c r="O1648" s="21">
        <v>0</v>
      </c>
      <c r="P1648" s="21">
        <v>0</v>
      </c>
    </row>
    <row r="1649" spans="1:16" x14ac:dyDescent="0.25">
      <c r="A1649">
        <v>2023</v>
      </c>
      <c r="B1649">
        <v>188132</v>
      </c>
      <c r="C1649" s="31" t="s">
        <v>18</v>
      </c>
      <c r="D1649" t="s">
        <v>4</v>
      </c>
      <c r="E1649" s="21">
        <v>326.2</v>
      </c>
      <c r="F1649" s="21">
        <v>0</v>
      </c>
      <c r="G1649" s="21">
        <v>11.2</v>
      </c>
      <c r="H1649" s="21">
        <v>0</v>
      </c>
      <c r="I1649" s="21">
        <v>0</v>
      </c>
      <c r="J1649" s="21">
        <v>0</v>
      </c>
      <c r="K1649" s="21">
        <v>152.80000000000001</v>
      </c>
      <c r="L1649" s="21">
        <v>0</v>
      </c>
      <c r="M1649" s="21">
        <v>190.2</v>
      </c>
      <c r="N1649" s="21">
        <v>0</v>
      </c>
      <c r="O1649" s="21">
        <v>270.60000000000002</v>
      </c>
      <c r="P1649" s="21">
        <v>17</v>
      </c>
    </row>
    <row r="1650" spans="1:16" x14ac:dyDescent="0.25">
      <c r="A1650">
        <v>2023</v>
      </c>
      <c r="B1650">
        <v>188132</v>
      </c>
      <c r="C1650" s="31" t="s">
        <v>18</v>
      </c>
      <c r="D1650" t="s">
        <v>2</v>
      </c>
      <c r="E1650" s="21">
        <v>467.8</v>
      </c>
      <c r="F1650" s="21">
        <v>0</v>
      </c>
      <c r="G1650" s="21">
        <v>82</v>
      </c>
      <c r="H1650" s="21">
        <v>0</v>
      </c>
      <c r="I1650" s="21">
        <v>0</v>
      </c>
      <c r="J1650" s="21">
        <v>0</v>
      </c>
      <c r="K1650" s="21">
        <v>290</v>
      </c>
      <c r="L1650" s="21">
        <v>0</v>
      </c>
      <c r="M1650" s="21">
        <v>261</v>
      </c>
      <c r="N1650" s="21">
        <v>0</v>
      </c>
      <c r="O1650" s="21">
        <v>337</v>
      </c>
      <c r="P1650" s="21">
        <v>92.2</v>
      </c>
    </row>
    <row r="1651" spans="1:16" x14ac:dyDescent="0.25">
      <c r="A1651">
        <v>2023</v>
      </c>
      <c r="B1651">
        <v>188132</v>
      </c>
      <c r="C1651" s="31" t="s">
        <v>23</v>
      </c>
      <c r="D1651" t="s">
        <v>4</v>
      </c>
      <c r="E1651" s="21">
        <v>1728.1</v>
      </c>
      <c r="F1651" s="21">
        <v>1104</v>
      </c>
      <c r="G1651" s="21">
        <v>124.6</v>
      </c>
      <c r="H1651" s="21">
        <v>853</v>
      </c>
      <c r="I1651" s="21">
        <v>1174.8</v>
      </c>
      <c r="J1651" s="21">
        <v>588.1</v>
      </c>
      <c r="K1651" s="21">
        <v>-75.099999999999994</v>
      </c>
      <c r="L1651" s="21">
        <v>1918.14</v>
      </c>
      <c r="M1651" s="21">
        <v>285.89999999999998</v>
      </c>
      <c r="N1651" s="21">
        <v>396.7</v>
      </c>
      <c r="O1651" s="21">
        <v>3431.14</v>
      </c>
      <c r="P1651" s="21">
        <v>1263.8800000000001</v>
      </c>
    </row>
    <row r="1652" spans="1:16" x14ac:dyDescent="0.25">
      <c r="A1652">
        <v>2023</v>
      </c>
      <c r="B1652">
        <v>188132</v>
      </c>
      <c r="C1652" s="31" t="s">
        <v>23</v>
      </c>
      <c r="D1652" t="s">
        <v>2</v>
      </c>
      <c r="E1652" s="21">
        <v>2773.1</v>
      </c>
      <c r="F1652" s="21">
        <v>1786.5</v>
      </c>
      <c r="G1652" s="21">
        <v>942.1</v>
      </c>
      <c r="H1652" s="21">
        <v>1473</v>
      </c>
      <c r="I1652" s="21">
        <v>2237.3000000000002</v>
      </c>
      <c r="J1652" s="21">
        <v>1180.5999999999999</v>
      </c>
      <c r="K1652" s="21">
        <v>372.4</v>
      </c>
      <c r="L1652" s="21">
        <v>2981.9</v>
      </c>
      <c r="M1652" s="21">
        <v>1108.4000000000001</v>
      </c>
      <c r="N1652" s="21">
        <v>1074.2</v>
      </c>
      <c r="O1652" s="21">
        <v>4192.3999999999996</v>
      </c>
      <c r="P1652" s="21">
        <v>2388.9</v>
      </c>
    </row>
    <row r="1653" spans="1:16" x14ac:dyDescent="0.25">
      <c r="A1653">
        <v>2023</v>
      </c>
      <c r="B1653">
        <v>188132</v>
      </c>
      <c r="C1653" s="31" t="s">
        <v>18</v>
      </c>
      <c r="D1653" t="s">
        <v>1</v>
      </c>
      <c r="E1653" s="21">
        <v>2806.8</v>
      </c>
      <c r="F1653" s="21">
        <v>0</v>
      </c>
      <c r="G1653" s="21">
        <v>492</v>
      </c>
      <c r="H1653" s="21">
        <v>0</v>
      </c>
      <c r="I1653" s="21">
        <v>0</v>
      </c>
      <c r="J1653" s="21">
        <v>0</v>
      </c>
      <c r="K1653" s="21">
        <v>1740</v>
      </c>
      <c r="L1653" s="21">
        <v>0</v>
      </c>
      <c r="M1653" s="21">
        <v>1566</v>
      </c>
      <c r="N1653" s="21">
        <v>0</v>
      </c>
      <c r="O1653" s="21">
        <v>2022</v>
      </c>
      <c r="P1653" s="21">
        <v>553.20000000000005</v>
      </c>
    </row>
    <row r="1654" spans="1:16" x14ac:dyDescent="0.25">
      <c r="A1654">
        <v>2023</v>
      </c>
      <c r="B1654">
        <v>188132</v>
      </c>
      <c r="C1654" s="31" t="s">
        <v>23</v>
      </c>
      <c r="D1654" t="s">
        <v>1</v>
      </c>
      <c r="E1654" s="21">
        <v>16638.599999999999</v>
      </c>
      <c r="F1654" s="21">
        <v>10719</v>
      </c>
      <c r="G1654" s="21">
        <v>5652.6</v>
      </c>
      <c r="H1654" s="21">
        <v>8838</v>
      </c>
      <c r="I1654" s="21">
        <v>13423.8</v>
      </c>
      <c r="J1654" s="21">
        <v>7083.6</v>
      </c>
      <c r="K1654" s="21">
        <v>2234.4</v>
      </c>
      <c r="L1654" s="21">
        <v>17891.400000000001</v>
      </c>
      <c r="M1654" s="21">
        <v>6650.4</v>
      </c>
      <c r="N1654" s="21">
        <v>6445.2</v>
      </c>
      <c r="O1654" s="21">
        <v>25154.400000000001</v>
      </c>
      <c r="P1654" s="21">
        <v>14333.4</v>
      </c>
    </row>
    <row r="1655" spans="1:16" x14ac:dyDescent="0.25">
      <c r="A1655">
        <v>2023</v>
      </c>
      <c r="B1655">
        <v>190859</v>
      </c>
      <c r="C1655" s="31" t="s">
        <v>19</v>
      </c>
      <c r="D1655" t="s">
        <v>4</v>
      </c>
      <c r="E1655" s="21">
        <v>269.680000000002</v>
      </c>
      <c r="F1655" s="21">
        <v>122.20000000000201</v>
      </c>
      <c r="G1655" s="21">
        <v>384.04000000000298</v>
      </c>
      <c r="H1655" s="21">
        <v>1170.1600000000001</v>
      </c>
      <c r="I1655" s="21">
        <v>261.360000000002</v>
      </c>
      <c r="J1655" s="21">
        <v>208.60000000000099</v>
      </c>
      <c r="K1655" s="21">
        <v>689.36000000000195</v>
      </c>
      <c r="L1655" s="21">
        <v>751.18000000000097</v>
      </c>
      <c r="M1655" s="21">
        <v>1810.18</v>
      </c>
      <c r="N1655" s="21">
        <v>315.700000000003</v>
      </c>
      <c r="O1655" s="21">
        <v>1213.04000000001</v>
      </c>
      <c r="P1655" s="21">
        <v>775.32000000000198</v>
      </c>
    </row>
    <row r="1656" spans="1:16" x14ac:dyDescent="0.25">
      <c r="A1656">
        <v>2023</v>
      </c>
      <c r="B1656">
        <v>190859</v>
      </c>
      <c r="C1656" s="31" t="s">
        <v>19</v>
      </c>
      <c r="D1656" t="s">
        <v>2</v>
      </c>
      <c r="E1656" s="21">
        <v>1747.88</v>
      </c>
      <c r="F1656" s="21">
        <v>1501.2</v>
      </c>
      <c r="G1656" s="21">
        <v>1996.84</v>
      </c>
      <c r="H1656" s="21">
        <v>2562.36</v>
      </c>
      <c r="I1656" s="21">
        <v>1735.16</v>
      </c>
      <c r="J1656" s="21">
        <v>1581</v>
      </c>
      <c r="K1656" s="21">
        <v>1913.76</v>
      </c>
      <c r="L1656" s="21">
        <v>2400.2800000000002</v>
      </c>
      <c r="M1656" s="21">
        <v>3243.08</v>
      </c>
      <c r="N1656" s="21">
        <v>1856.8</v>
      </c>
      <c r="O1656" s="21">
        <v>2675.8400000000101</v>
      </c>
      <c r="P1656" s="21">
        <v>2061.52</v>
      </c>
    </row>
    <row r="1657" spans="1:16" x14ac:dyDescent="0.25">
      <c r="A1657">
        <v>2023</v>
      </c>
      <c r="B1657">
        <v>190859</v>
      </c>
      <c r="C1657" s="31" t="s">
        <v>19</v>
      </c>
      <c r="D1657" t="s">
        <v>1</v>
      </c>
      <c r="E1657" s="21">
        <v>23596.38</v>
      </c>
      <c r="F1657" s="21">
        <v>20266.2</v>
      </c>
      <c r="G1657" s="21">
        <v>26957.34</v>
      </c>
      <c r="H1657" s="21">
        <v>34591.86</v>
      </c>
      <c r="I1657" s="21">
        <v>23424.66</v>
      </c>
      <c r="J1657" s="21">
        <v>21343.5</v>
      </c>
      <c r="K1657" s="21">
        <v>25835.759999999998</v>
      </c>
      <c r="L1657" s="21">
        <v>32403.78</v>
      </c>
      <c r="M1657" s="21">
        <v>43781.58</v>
      </c>
      <c r="N1657" s="21">
        <v>25066.799999999999</v>
      </c>
      <c r="O1657" s="21">
        <v>36123.839999999997</v>
      </c>
      <c r="P1657" s="21">
        <v>27830.52</v>
      </c>
    </row>
    <row r="1658" spans="1:16" x14ac:dyDescent="0.25">
      <c r="A1658">
        <v>2023</v>
      </c>
      <c r="B1658">
        <v>192425</v>
      </c>
      <c r="C1658" s="31" t="s">
        <v>19</v>
      </c>
      <c r="D1658" t="s">
        <v>4</v>
      </c>
      <c r="E1658" s="21">
        <v>4.8079999999999599</v>
      </c>
      <c r="F1658" s="21">
        <v>173.64</v>
      </c>
      <c r="G1658" s="21">
        <v>0</v>
      </c>
      <c r="H1658" s="21">
        <v>-73.08</v>
      </c>
      <c r="I1658" s="21">
        <v>-26.231999999999999</v>
      </c>
      <c r="J1658" s="21">
        <v>420.72800000000001</v>
      </c>
      <c r="K1658" s="21">
        <v>0</v>
      </c>
      <c r="L1658" s="21">
        <v>118.792</v>
      </c>
      <c r="M1658" s="21">
        <v>135.08000000000001</v>
      </c>
      <c r="N1658" s="21">
        <v>0</v>
      </c>
      <c r="O1658" s="21">
        <v>452.29599999999999</v>
      </c>
      <c r="P1658" s="21">
        <v>-28.216000000000001</v>
      </c>
    </row>
    <row r="1659" spans="1:16" x14ac:dyDescent="0.25">
      <c r="A1659">
        <v>2023</v>
      </c>
      <c r="B1659">
        <v>192425</v>
      </c>
      <c r="C1659" s="31" t="s">
        <v>19</v>
      </c>
      <c r="D1659" t="s">
        <v>2</v>
      </c>
      <c r="E1659" s="21">
        <v>73.207999999999998</v>
      </c>
      <c r="F1659" s="21">
        <v>239.84</v>
      </c>
      <c r="G1659" s="21">
        <v>0</v>
      </c>
      <c r="H1659" s="21">
        <v>61.52</v>
      </c>
      <c r="I1659" s="21">
        <v>39.968000000000004</v>
      </c>
      <c r="J1659" s="21">
        <v>623.72799999999995</v>
      </c>
      <c r="K1659" s="21">
        <v>0</v>
      </c>
      <c r="L1659" s="21">
        <v>253.392</v>
      </c>
      <c r="M1659" s="21">
        <v>424.08</v>
      </c>
      <c r="N1659" s="21">
        <v>0</v>
      </c>
      <c r="O1659" s="21">
        <v>657.49599999999998</v>
      </c>
      <c r="P1659" s="21">
        <v>37.984000000000002</v>
      </c>
    </row>
    <row r="1660" spans="1:16" x14ac:dyDescent="0.25">
      <c r="A1660">
        <v>2023</v>
      </c>
      <c r="B1660">
        <v>192425</v>
      </c>
      <c r="C1660" s="31" t="s">
        <v>19</v>
      </c>
      <c r="D1660" t="s">
        <v>1</v>
      </c>
      <c r="E1660" s="21">
        <v>302.20800000000003</v>
      </c>
      <c r="F1660" s="21">
        <v>1439.84</v>
      </c>
      <c r="G1660" s="21">
        <v>0</v>
      </c>
      <c r="H1660" s="21">
        <v>169.52</v>
      </c>
      <c r="I1660" s="21">
        <v>319.96800000000002</v>
      </c>
      <c r="J1660" s="21">
        <v>2063.7280000000001</v>
      </c>
      <c r="K1660" s="21">
        <v>0</v>
      </c>
      <c r="L1660" s="21">
        <v>1737.3920000000001</v>
      </c>
      <c r="M1660" s="21">
        <v>1798.08</v>
      </c>
      <c r="N1660" s="21">
        <v>0</v>
      </c>
      <c r="O1660" s="21">
        <v>1948.4960000000001</v>
      </c>
      <c r="P1660" s="21">
        <v>127.98399999999999</v>
      </c>
    </row>
    <row r="1661" spans="1:16" x14ac:dyDescent="0.25">
      <c r="A1661">
        <v>2023</v>
      </c>
      <c r="B1661">
        <v>193040</v>
      </c>
      <c r="C1661" s="31" t="s">
        <v>21</v>
      </c>
      <c r="D1661" t="s">
        <v>4</v>
      </c>
      <c r="E1661" s="21">
        <v>307.92</v>
      </c>
      <c r="F1661" s="21">
        <v>514.719999999999</v>
      </c>
      <c r="G1661" s="21">
        <v>590.48</v>
      </c>
      <c r="H1661" s="21">
        <v>862.95999999999901</v>
      </c>
      <c r="I1661" s="21">
        <v>725.87999999999897</v>
      </c>
      <c r="J1661" s="21">
        <v>482.48</v>
      </c>
      <c r="K1661" s="21">
        <v>377.52</v>
      </c>
      <c r="L1661" s="21">
        <v>1156.8</v>
      </c>
      <c r="M1661" s="21">
        <v>49.199999999999903</v>
      </c>
      <c r="N1661" s="21">
        <v>785.479999999999</v>
      </c>
      <c r="O1661" s="21">
        <v>583.20000000000095</v>
      </c>
      <c r="P1661" s="21">
        <v>-21.4400000000002</v>
      </c>
    </row>
    <row r="1662" spans="1:16" x14ac:dyDescent="0.25">
      <c r="A1662">
        <v>2023</v>
      </c>
      <c r="B1662">
        <v>193040</v>
      </c>
      <c r="C1662" s="31" t="s">
        <v>21</v>
      </c>
      <c r="D1662" t="s">
        <v>2</v>
      </c>
      <c r="E1662" s="21">
        <v>561.91999999999996</v>
      </c>
      <c r="F1662" s="21">
        <v>774.719999999999</v>
      </c>
      <c r="G1662" s="21">
        <v>908.48</v>
      </c>
      <c r="H1662" s="21">
        <v>1176.96</v>
      </c>
      <c r="I1662" s="21">
        <v>1250.8800000000001</v>
      </c>
      <c r="J1662" s="21">
        <v>724.48</v>
      </c>
      <c r="K1662" s="21">
        <v>569.52</v>
      </c>
      <c r="L1662" s="21">
        <v>1588.8</v>
      </c>
      <c r="M1662" s="21">
        <v>235.2</v>
      </c>
      <c r="N1662" s="21">
        <v>1050.48</v>
      </c>
      <c r="O1662" s="21">
        <v>779.20000000000095</v>
      </c>
      <c r="P1662" s="21">
        <v>346.56</v>
      </c>
    </row>
    <row r="1663" spans="1:16" x14ac:dyDescent="0.25">
      <c r="A1663">
        <v>2023</v>
      </c>
      <c r="B1663">
        <v>193040</v>
      </c>
      <c r="C1663" s="31" t="s">
        <v>21</v>
      </c>
      <c r="D1663" t="s">
        <v>1</v>
      </c>
      <c r="E1663" s="21">
        <v>4073.92</v>
      </c>
      <c r="F1663" s="21">
        <v>5616.72</v>
      </c>
      <c r="G1663" s="21">
        <v>6586.48</v>
      </c>
      <c r="H1663" s="21">
        <v>8532.9599999999991</v>
      </c>
      <c r="I1663" s="21">
        <v>9068.8799999999992</v>
      </c>
      <c r="J1663" s="21">
        <v>5252.48</v>
      </c>
      <c r="K1663" s="21">
        <v>4129.0200000000004</v>
      </c>
      <c r="L1663" s="21">
        <v>11518.8</v>
      </c>
      <c r="M1663" s="21">
        <v>1705.2</v>
      </c>
      <c r="N1663" s="21">
        <v>7615.98</v>
      </c>
      <c r="O1663" s="21">
        <v>5649.2</v>
      </c>
      <c r="P1663" s="21">
        <v>2512.56</v>
      </c>
    </row>
    <row r="1664" spans="1:16" x14ac:dyDescent="0.25">
      <c r="A1664">
        <v>2023</v>
      </c>
      <c r="B1664">
        <v>196519</v>
      </c>
      <c r="C1664" s="31" t="s">
        <v>21</v>
      </c>
      <c r="D1664" t="s">
        <v>4</v>
      </c>
      <c r="E1664" s="21">
        <v>45.279999999999902</v>
      </c>
      <c r="F1664" s="21">
        <v>-53.52</v>
      </c>
      <c r="G1664" s="21">
        <v>0</v>
      </c>
      <c r="H1664" s="21">
        <v>0</v>
      </c>
      <c r="I1664" s="21">
        <v>-34.799999999999997</v>
      </c>
      <c r="J1664" s="21">
        <v>0</v>
      </c>
      <c r="K1664" s="21">
        <v>-19.600000000000001</v>
      </c>
      <c r="L1664" s="21">
        <v>0</v>
      </c>
      <c r="M1664" s="21">
        <v>-46.8</v>
      </c>
      <c r="N1664" s="21">
        <v>0</v>
      </c>
      <c r="O1664" s="21">
        <v>-56.88</v>
      </c>
      <c r="P1664" s="21">
        <v>0</v>
      </c>
    </row>
    <row r="1665" spans="1:16" x14ac:dyDescent="0.25">
      <c r="A1665">
        <v>2023</v>
      </c>
      <c r="B1665">
        <v>196519</v>
      </c>
      <c r="C1665" s="31" t="s">
        <v>21</v>
      </c>
      <c r="D1665" t="s">
        <v>2</v>
      </c>
      <c r="E1665" s="21">
        <v>161.28</v>
      </c>
      <c r="F1665" s="21">
        <v>4.4800000000000004</v>
      </c>
      <c r="G1665" s="21">
        <v>0</v>
      </c>
      <c r="H1665" s="21">
        <v>0</v>
      </c>
      <c r="I1665" s="21">
        <v>23.2</v>
      </c>
      <c r="J1665" s="21">
        <v>0</v>
      </c>
      <c r="K1665" s="21">
        <v>38.4</v>
      </c>
      <c r="L1665" s="21">
        <v>0</v>
      </c>
      <c r="M1665" s="21">
        <v>11.2</v>
      </c>
      <c r="N1665" s="21">
        <v>0</v>
      </c>
      <c r="O1665" s="21">
        <v>1.1200000000000001</v>
      </c>
      <c r="P1665" s="21">
        <v>0</v>
      </c>
    </row>
    <row r="1666" spans="1:16" x14ac:dyDescent="0.25">
      <c r="A1666">
        <v>2023</v>
      </c>
      <c r="B1666">
        <v>196519</v>
      </c>
      <c r="C1666" s="31" t="s">
        <v>21</v>
      </c>
      <c r="D1666" t="s">
        <v>1</v>
      </c>
      <c r="E1666" s="21">
        <v>1169.28</v>
      </c>
      <c r="F1666" s="21">
        <v>32.479999999999997</v>
      </c>
      <c r="G1666" s="21">
        <v>0</v>
      </c>
      <c r="H1666" s="21">
        <v>0</v>
      </c>
      <c r="I1666" s="21">
        <v>168.2</v>
      </c>
      <c r="J1666" s="21">
        <v>0</v>
      </c>
      <c r="K1666" s="21">
        <v>278.39999999999998</v>
      </c>
      <c r="L1666" s="21">
        <v>0</v>
      </c>
      <c r="M1666" s="21">
        <v>81.2</v>
      </c>
      <c r="N1666" s="21">
        <v>0</v>
      </c>
      <c r="O1666" s="21">
        <v>8.1199999999999992</v>
      </c>
      <c r="P1666" s="21">
        <v>0</v>
      </c>
    </row>
    <row r="1667" spans="1:16" x14ac:dyDescent="0.25">
      <c r="A1667">
        <v>2023</v>
      </c>
      <c r="B1667">
        <v>196519</v>
      </c>
      <c r="C1667" s="31" t="s">
        <v>18</v>
      </c>
      <c r="D1667" t="s">
        <v>4</v>
      </c>
      <c r="E1667" s="21">
        <v>2750.52</v>
      </c>
      <c r="F1667" s="21">
        <v>439.039999999999</v>
      </c>
      <c r="G1667" s="21">
        <v>1293.8</v>
      </c>
      <c r="H1667" s="21">
        <v>262.51999999999902</v>
      </c>
      <c r="I1667" s="21">
        <v>2571.16</v>
      </c>
      <c r="J1667" s="21">
        <v>894.15999999999804</v>
      </c>
      <c r="K1667" s="21">
        <v>2130.44</v>
      </c>
      <c r="L1667" s="21">
        <v>252.039999999999</v>
      </c>
      <c r="M1667" s="21">
        <v>3510.24</v>
      </c>
      <c r="N1667" s="21">
        <v>1335.2</v>
      </c>
      <c r="O1667" s="21">
        <v>801.63999999999896</v>
      </c>
      <c r="P1667" s="21">
        <v>1382.56</v>
      </c>
    </row>
    <row r="1668" spans="1:16" x14ac:dyDescent="0.25">
      <c r="A1668">
        <v>2023</v>
      </c>
      <c r="B1668">
        <v>196519</v>
      </c>
      <c r="C1668" s="31" t="s">
        <v>18</v>
      </c>
      <c r="D1668" t="s">
        <v>2</v>
      </c>
      <c r="E1668" s="21">
        <v>4133.5200000000004</v>
      </c>
      <c r="F1668" s="21">
        <v>1589.84</v>
      </c>
      <c r="G1668" s="21">
        <v>2530.8000000000002</v>
      </c>
      <c r="H1668" s="21">
        <v>1592.72</v>
      </c>
      <c r="I1668" s="21">
        <v>3865.76</v>
      </c>
      <c r="J1668" s="21">
        <v>2257.36</v>
      </c>
      <c r="K1668" s="21">
        <v>3509.04</v>
      </c>
      <c r="L1668" s="21">
        <v>1445.04</v>
      </c>
      <c r="M1668" s="21">
        <v>4877.84</v>
      </c>
      <c r="N1668" s="21">
        <v>2672</v>
      </c>
      <c r="O1668" s="21">
        <v>2078.64</v>
      </c>
      <c r="P1668" s="21">
        <v>2723.36</v>
      </c>
    </row>
    <row r="1669" spans="1:16" x14ac:dyDescent="0.25">
      <c r="A1669">
        <v>2023</v>
      </c>
      <c r="B1669">
        <v>196519</v>
      </c>
      <c r="C1669" s="31" t="s">
        <v>18</v>
      </c>
      <c r="D1669" t="s">
        <v>1</v>
      </c>
      <c r="E1669" s="21">
        <v>29968.02</v>
      </c>
      <c r="F1669" s="21">
        <v>11526.34</v>
      </c>
      <c r="G1669" s="21">
        <v>18348.3</v>
      </c>
      <c r="H1669" s="21">
        <v>11547.22</v>
      </c>
      <c r="I1669" s="21">
        <v>28026.76</v>
      </c>
      <c r="J1669" s="21">
        <v>16365.86</v>
      </c>
      <c r="K1669" s="21">
        <v>25440.54</v>
      </c>
      <c r="L1669" s="21">
        <v>10476.540000000001</v>
      </c>
      <c r="M1669" s="21">
        <v>35364.339999999997</v>
      </c>
      <c r="N1669" s="21">
        <v>19372</v>
      </c>
      <c r="O1669" s="21">
        <v>15070.14</v>
      </c>
      <c r="P1669" s="21">
        <v>19744.36</v>
      </c>
    </row>
    <row r="1670" spans="1:16" x14ac:dyDescent="0.25">
      <c r="A1670">
        <v>2023</v>
      </c>
      <c r="B1670">
        <v>202854</v>
      </c>
      <c r="C1670" s="31" t="s">
        <v>18</v>
      </c>
      <c r="D1670" t="s">
        <v>4</v>
      </c>
      <c r="E1670" s="21">
        <v>1781.4179999999999</v>
      </c>
      <c r="F1670" s="21">
        <v>423.85</v>
      </c>
      <c r="G1670" s="21">
        <v>879.35599999999897</v>
      </c>
      <c r="H1670" s="21">
        <v>-143.572</v>
      </c>
      <c r="I1670" s="21">
        <v>117.86199999999999</v>
      </c>
      <c r="J1670" s="21">
        <v>-66.070000000000306</v>
      </c>
      <c r="K1670" s="21">
        <v>-41.652000000000001</v>
      </c>
      <c r="L1670" s="21">
        <v>-18.670000000000002</v>
      </c>
      <c r="M1670" s="21">
        <v>406.95199999999897</v>
      </c>
      <c r="N1670" s="21">
        <v>919.58999999999901</v>
      </c>
      <c r="O1670" s="21">
        <v>1509.14</v>
      </c>
      <c r="P1670" s="21">
        <v>104.15600000000001</v>
      </c>
    </row>
    <row r="1671" spans="1:16" x14ac:dyDescent="0.25">
      <c r="A1671">
        <v>2023</v>
      </c>
      <c r="B1671">
        <v>202854</v>
      </c>
      <c r="C1671" s="31" t="s">
        <v>18</v>
      </c>
      <c r="D1671" t="s">
        <v>2</v>
      </c>
      <c r="E1671" s="21">
        <v>2346.7179999999998</v>
      </c>
      <c r="F1671" s="21">
        <v>980.349999999999</v>
      </c>
      <c r="G1671" s="21">
        <v>1504.4559999999999</v>
      </c>
      <c r="H1671" s="21">
        <v>252.62799999999999</v>
      </c>
      <c r="I1671" s="21">
        <v>598.06200000000001</v>
      </c>
      <c r="J1671" s="21">
        <v>336.73</v>
      </c>
      <c r="K1671" s="21">
        <v>436.34800000000001</v>
      </c>
      <c r="L1671" s="21">
        <v>49.9299999999999</v>
      </c>
      <c r="M1671" s="21">
        <v>1175.8520000000001</v>
      </c>
      <c r="N1671" s="21">
        <v>1539.19</v>
      </c>
      <c r="O1671" s="21">
        <v>2065.64</v>
      </c>
      <c r="P1671" s="21">
        <v>564.55600000000004</v>
      </c>
    </row>
    <row r="1672" spans="1:16" x14ac:dyDescent="0.25">
      <c r="A1672">
        <v>2023</v>
      </c>
      <c r="B1672">
        <v>202854</v>
      </c>
      <c r="C1672" s="31" t="s">
        <v>18</v>
      </c>
      <c r="D1672" t="s">
        <v>1</v>
      </c>
      <c r="E1672" s="21">
        <v>15723.218000000001</v>
      </c>
      <c r="F1672" s="21">
        <v>6678.35</v>
      </c>
      <c r="G1672" s="21">
        <v>13584.956</v>
      </c>
      <c r="H1672" s="21">
        <v>3950.1280000000002</v>
      </c>
      <c r="I1672" s="21">
        <v>5032.0619999999999</v>
      </c>
      <c r="J1672" s="21">
        <v>3366.23</v>
      </c>
      <c r="K1672" s="21">
        <v>4362.848</v>
      </c>
      <c r="L1672" s="21">
        <v>629.92999999999995</v>
      </c>
      <c r="M1672" s="21">
        <v>7292.8519999999999</v>
      </c>
      <c r="N1672" s="21">
        <v>8933.19</v>
      </c>
      <c r="O1672" s="21">
        <v>13009.64</v>
      </c>
      <c r="P1672" s="21">
        <v>4805.5559999999996</v>
      </c>
    </row>
    <row r="1673" spans="1:16" x14ac:dyDescent="0.25">
      <c r="A1673">
        <v>2023</v>
      </c>
      <c r="B1673">
        <v>203761</v>
      </c>
      <c r="C1673" s="31" t="s">
        <v>22</v>
      </c>
      <c r="D1673" t="s">
        <v>4</v>
      </c>
      <c r="E1673" s="21">
        <v>1111.3</v>
      </c>
      <c r="F1673" s="21">
        <v>-65.8</v>
      </c>
      <c r="G1673" s="21">
        <v>712.2</v>
      </c>
      <c r="H1673" s="21">
        <v>524.5</v>
      </c>
      <c r="I1673" s="21">
        <v>655.6</v>
      </c>
      <c r="J1673" s="21">
        <v>1458.4</v>
      </c>
      <c r="K1673" s="21">
        <v>428.4</v>
      </c>
      <c r="L1673" s="21">
        <v>271.5</v>
      </c>
      <c r="M1673" s="21">
        <v>-78.199999999999903</v>
      </c>
      <c r="N1673" s="21">
        <v>159.4</v>
      </c>
      <c r="O1673" s="21">
        <v>446.4</v>
      </c>
      <c r="P1673" s="21">
        <v>762.6</v>
      </c>
    </row>
    <row r="1674" spans="1:16" x14ac:dyDescent="0.25">
      <c r="A1674">
        <v>2023</v>
      </c>
      <c r="B1674">
        <v>203761</v>
      </c>
      <c r="C1674" s="31" t="s">
        <v>22</v>
      </c>
      <c r="D1674" t="s">
        <v>2</v>
      </c>
      <c r="E1674" s="21">
        <v>1724.3</v>
      </c>
      <c r="F1674" s="21">
        <v>272.8</v>
      </c>
      <c r="G1674" s="21">
        <v>1144.7</v>
      </c>
      <c r="H1674" s="21">
        <v>922.9</v>
      </c>
      <c r="I1674" s="21">
        <v>1127</v>
      </c>
      <c r="J1674" s="21">
        <v>2268.4</v>
      </c>
      <c r="K1674" s="21">
        <v>1180.8</v>
      </c>
      <c r="L1674" s="21">
        <v>680.9</v>
      </c>
      <c r="M1674" s="21">
        <v>391</v>
      </c>
      <c r="N1674" s="21">
        <v>765.8</v>
      </c>
      <c r="O1674" s="21">
        <v>933.2</v>
      </c>
      <c r="P1674" s="21">
        <v>1169.8</v>
      </c>
    </row>
    <row r="1675" spans="1:16" x14ac:dyDescent="0.25">
      <c r="A1675">
        <v>2023</v>
      </c>
      <c r="B1675">
        <v>203761</v>
      </c>
      <c r="C1675" s="31" t="s">
        <v>22</v>
      </c>
      <c r="D1675" t="s">
        <v>1</v>
      </c>
      <c r="E1675" s="21">
        <v>10345.799999999999</v>
      </c>
      <c r="F1675" s="21">
        <v>1636.8</v>
      </c>
      <c r="G1675" s="21">
        <v>6868.2</v>
      </c>
      <c r="H1675" s="21">
        <v>5537.4</v>
      </c>
      <c r="I1675" s="21">
        <v>6762</v>
      </c>
      <c r="J1675" s="21">
        <v>13610.4</v>
      </c>
      <c r="K1675" s="21">
        <v>7084.8</v>
      </c>
      <c r="L1675" s="21">
        <v>4085.4</v>
      </c>
      <c r="M1675" s="21">
        <v>2346</v>
      </c>
      <c r="N1675" s="21">
        <v>4594.8</v>
      </c>
      <c r="O1675" s="21">
        <v>5599.2</v>
      </c>
      <c r="P1675" s="21">
        <v>7018.8</v>
      </c>
    </row>
    <row r="1676" spans="1:16" x14ac:dyDescent="0.25">
      <c r="A1676">
        <v>2023</v>
      </c>
      <c r="B1676">
        <v>205478</v>
      </c>
      <c r="C1676" s="31" t="s">
        <v>18</v>
      </c>
      <c r="D1676" t="s">
        <v>4</v>
      </c>
      <c r="E1676" s="21">
        <v>1168.1199999999999</v>
      </c>
      <c r="F1676" s="21">
        <v>3059.1</v>
      </c>
      <c r="G1676" s="21">
        <v>2342.3200000000002</v>
      </c>
      <c r="H1676" s="21">
        <v>1242.76</v>
      </c>
      <c r="I1676" s="21">
        <v>2101.1</v>
      </c>
      <c r="J1676" s="21">
        <v>1530.92</v>
      </c>
      <c r="K1676" s="21">
        <v>974.40000000000202</v>
      </c>
      <c r="L1676" s="21">
        <v>3017.26</v>
      </c>
      <c r="M1676" s="21">
        <v>1252.02</v>
      </c>
      <c r="N1676" s="21">
        <v>1186.5</v>
      </c>
      <c r="O1676" s="21">
        <v>639.54000000000201</v>
      </c>
      <c r="P1676" s="21">
        <v>1457.36</v>
      </c>
    </row>
    <row r="1677" spans="1:16" x14ac:dyDescent="0.25">
      <c r="A1677">
        <v>2023</v>
      </c>
      <c r="B1677">
        <v>205478</v>
      </c>
      <c r="C1677" s="31" t="s">
        <v>20</v>
      </c>
      <c r="D1677" t="s">
        <v>4</v>
      </c>
      <c r="E1677" s="21">
        <v>1519.56</v>
      </c>
      <c r="F1677" s="21">
        <v>2044.68</v>
      </c>
      <c r="G1677" s="21">
        <v>2844.42</v>
      </c>
      <c r="H1677" s="21">
        <v>2010.06</v>
      </c>
      <c r="I1677" s="21">
        <v>1798.26</v>
      </c>
      <c r="J1677" s="21">
        <v>592.80000000000098</v>
      </c>
      <c r="K1677" s="21">
        <v>2246.6999999999998</v>
      </c>
      <c r="L1677" s="21">
        <v>1911.9</v>
      </c>
      <c r="M1677" s="21">
        <v>2230.8000000000002</v>
      </c>
      <c r="N1677" s="21">
        <v>4424.6400000000103</v>
      </c>
      <c r="O1677" s="21">
        <v>1837.68</v>
      </c>
      <c r="P1677" s="21">
        <v>1199.7</v>
      </c>
    </row>
    <row r="1678" spans="1:16" x14ac:dyDescent="0.25">
      <c r="A1678">
        <v>2023</v>
      </c>
      <c r="B1678">
        <v>205478</v>
      </c>
      <c r="C1678" s="31" t="s">
        <v>18</v>
      </c>
      <c r="D1678" t="s">
        <v>2</v>
      </c>
      <c r="E1678" s="21">
        <v>2603.2199999999998</v>
      </c>
      <c r="F1678" s="21">
        <v>4442.1000000000004</v>
      </c>
      <c r="G1678" s="21">
        <v>3895.92</v>
      </c>
      <c r="H1678" s="21">
        <v>2552.7600000000002</v>
      </c>
      <c r="I1678" s="21">
        <v>3405.6</v>
      </c>
      <c r="J1678" s="21">
        <v>2626.32</v>
      </c>
      <c r="K1678" s="21">
        <v>2061</v>
      </c>
      <c r="L1678" s="21">
        <v>4462.26</v>
      </c>
      <c r="M1678" s="21">
        <v>2621.82</v>
      </c>
      <c r="N1678" s="21">
        <v>2600.6999999999998</v>
      </c>
      <c r="O1678" s="21">
        <v>1999.44</v>
      </c>
      <c r="P1678" s="21">
        <v>2778.36</v>
      </c>
    </row>
    <row r="1679" spans="1:16" x14ac:dyDescent="0.25">
      <c r="A1679">
        <v>2023</v>
      </c>
      <c r="B1679">
        <v>205478</v>
      </c>
      <c r="C1679" s="31" t="s">
        <v>20</v>
      </c>
      <c r="D1679" t="s">
        <v>2</v>
      </c>
      <c r="E1679" s="21">
        <v>2981.16</v>
      </c>
      <c r="F1679" s="21">
        <v>3477.48</v>
      </c>
      <c r="G1679" s="21">
        <v>4511.22</v>
      </c>
      <c r="H1679" s="21">
        <v>3426.06</v>
      </c>
      <c r="I1679" s="21">
        <v>3417.06</v>
      </c>
      <c r="J1679" s="21">
        <v>1874.4</v>
      </c>
      <c r="K1679" s="21">
        <v>3626.7</v>
      </c>
      <c r="L1679" s="21">
        <v>3602.7</v>
      </c>
      <c r="M1679" s="21">
        <v>3690</v>
      </c>
      <c r="N1679" s="21">
        <v>6077.04000000001</v>
      </c>
      <c r="O1679" s="21">
        <v>3343.68</v>
      </c>
      <c r="P1679" s="21">
        <v>2588.1</v>
      </c>
    </row>
    <row r="1680" spans="1:16" x14ac:dyDescent="0.25">
      <c r="A1680">
        <v>2023</v>
      </c>
      <c r="B1680">
        <v>205478</v>
      </c>
      <c r="C1680" s="31" t="s">
        <v>21</v>
      </c>
      <c r="D1680" t="s">
        <v>4</v>
      </c>
      <c r="E1680" s="21">
        <v>3243.38</v>
      </c>
      <c r="F1680" s="21">
        <v>3686.2000000000098</v>
      </c>
      <c r="G1680" s="21">
        <v>3046.56</v>
      </c>
      <c r="H1680" s="21">
        <v>3330.08</v>
      </c>
      <c r="I1680" s="21">
        <v>3356.08</v>
      </c>
      <c r="J1680" s="21">
        <v>1164.94</v>
      </c>
      <c r="K1680" s="21">
        <v>2439.6</v>
      </c>
      <c r="L1680" s="21">
        <v>1332.88</v>
      </c>
      <c r="M1680" s="21">
        <v>3382.5600000000099</v>
      </c>
      <c r="N1680" s="21">
        <v>6162.66</v>
      </c>
      <c r="O1680" s="21">
        <v>2357.98</v>
      </c>
      <c r="P1680" s="21">
        <v>2136.36</v>
      </c>
    </row>
    <row r="1681" spans="1:16" x14ac:dyDescent="0.25">
      <c r="A1681">
        <v>2023</v>
      </c>
      <c r="B1681">
        <v>205478</v>
      </c>
      <c r="C1681" s="31" t="s">
        <v>21</v>
      </c>
      <c r="D1681" t="s">
        <v>2</v>
      </c>
      <c r="E1681" s="21">
        <v>4549.38</v>
      </c>
      <c r="F1681" s="21">
        <v>4954.2000000000098</v>
      </c>
      <c r="G1681" s="21">
        <v>4450.5600000000004</v>
      </c>
      <c r="H1681" s="21">
        <v>4516.08</v>
      </c>
      <c r="I1681" s="21">
        <v>4639.08</v>
      </c>
      <c r="J1681" s="21">
        <v>2438.94</v>
      </c>
      <c r="K1681" s="21">
        <v>3657.6</v>
      </c>
      <c r="L1681" s="21">
        <v>2678.88</v>
      </c>
      <c r="M1681" s="21">
        <v>4567.5600000000104</v>
      </c>
      <c r="N1681" s="21">
        <v>7575.66</v>
      </c>
      <c r="O1681" s="21">
        <v>3577.98</v>
      </c>
      <c r="P1681" s="21">
        <v>3360.36</v>
      </c>
    </row>
    <row r="1682" spans="1:16" x14ac:dyDescent="0.25">
      <c r="A1682">
        <v>2023</v>
      </c>
      <c r="B1682">
        <v>205478</v>
      </c>
      <c r="C1682" s="31" t="s">
        <v>18</v>
      </c>
      <c r="D1682" t="s">
        <v>1</v>
      </c>
      <c r="E1682" s="21">
        <v>24296.720000000001</v>
      </c>
      <c r="F1682" s="21">
        <v>41459.599999999999</v>
      </c>
      <c r="G1682" s="21">
        <v>36361.919999999998</v>
      </c>
      <c r="H1682" s="21">
        <v>23825.759999999998</v>
      </c>
      <c r="I1682" s="21">
        <v>31785.599999999999</v>
      </c>
      <c r="J1682" s="21">
        <v>24512.32</v>
      </c>
      <c r="K1682" s="21">
        <v>19236</v>
      </c>
      <c r="L1682" s="21">
        <v>41647.760000000002</v>
      </c>
      <c r="M1682" s="21">
        <v>24470.32</v>
      </c>
      <c r="N1682" s="21">
        <v>24273.200000000001</v>
      </c>
      <c r="O1682" s="21">
        <v>18661.439999999999</v>
      </c>
      <c r="P1682" s="21">
        <v>25931.360000000001</v>
      </c>
    </row>
    <row r="1683" spans="1:16" x14ac:dyDescent="0.25">
      <c r="A1683">
        <v>2023</v>
      </c>
      <c r="B1683">
        <v>205478</v>
      </c>
      <c r="C1683" s="31" t="s">
        <v>20</v>
      </c>
      <c r="D1683" t="s">
        <v>1</v>
      </c>
      <c r="E1683" s="21">
        <v>27824.16</v>
      </c>
      <c r="F1683" s="21">
        <v>32456.48</v>
      </c>
      <c r="G1683" s="21">
        <v>42104.72</v>
      </c>
      <c r="H1683" s="21">
        <v>31976.560000000001</v>
      </c>
      <c r="I1683" s="21">
        <v>31892.560000000001</v>
      </c>
      <c r="J1683" s="21">
        <v>17494.400000000001</v>
      </c>
      <c r="K1683" s="21">
        <v>33849.199999999997</v>
      </c>
      <c r="L1683" s="21">
        <v>33625.199999999997</v>
      </c>
      <c r="M1683" s="21">
        <v>34440</v>
      </c>
      <c r="N1683" s="21">
        <v>56719.040000000001</v>
      </c>
      <c r="O1683" s="21">
        <v>31207.68</v>
      </c>
      <c r="P1683" s="21">
        <v>24155.599999999999</v>
      </c>
    </row>
    <row r="1684" spans="1:16" x14ac:dyDescent="0.25">
      <c r="A1684">
        <v>2023</v>
      </c>
      <c r="B1684">
        <v>205478</v>
      </c>
      <c r="C1684" s="31" t="s">
        <v>21</v>
      </c>
      <c r="D1684" t="s">
        <v>1</v>
      </c>
      <c r="E1684" s="21">
        <v>42460.88</v>
      </c>
      <c r="F1684" s="21">
        <v>46239.199999999997</v>
      </c>
      <c r="G1684" s="21">
        <v>41538.559999999998</v>
      </c>
      <c r="H1684" s="21">
        <v>42150.080000000002</v>
      </c>
      <c r="I1684" s="21">
        <v>43298.080000000002</v>
      </c>
      <c r="J1684" s="21">
        <v>22763.439999999999</v>
      </c>
      <c r="K1684" s="21">
        <v>34137.599999999999</v>
      </c>
      <c r="L1684" s="21">
        <v>25002.880000000001</v>
      </c>
      <c r="M1684" s="21">
        <v>42630.559999999998</v>
      </c>
      <c r="N1684" s="21">
        <v>70706.16</v>
      </c>
      <c r="O1684" s="21">
        <v>33394.480000000003</v>
      </c>
      <c r="P1684" s="21">
        <v>31363.360000000001</v>
      </c>
    </row>
    <row r="1685" spans="1:16" x14ac:dyDescent="0.25">
      <c r="A1685">
        <v>2023</v>
      </c>
      <c r="B1685">
        <v>206200</v>
      </c>
      <c r="C1685" s="31" t="s">
        <v>20</v>
      </c>
      <c r="D1685" t="s">
        <v>4</v>
      </c>
      <c r="E1685" s="21">
        <v>-3498.7440000000001</v>
      </c>
      <c r="F1685" s="21">
        <v>-1660.72</v>
      </c>
      <c r="G1685" s="21">
        <v>-1327.1279999999999</v>
      </c>
      <c r="H1685" s="21">
        <v>-3604.348</v>
      </c>
      <c r="I1685" s="21">
        <v>-1801.5239999999999</v>
      </c>
      <c r="J1685" s="21">
        <v>-1703.2760000000001</v>
      </c>
      <c r="K1685" s="21">
        <v>-787.85600000000204</v>
      </c>
      <c r="L1685" s="21">
        <v>-2312.5680000000002</v>
      </c>
      <c r="M1685" s="21">
        <v>-2989.34800000001</v>
      </c>
      <c r="N1685" s="21">
        <v>-2818.2080000000001</v>
      </c>
      <c r="O1685" s="21">
        <v>-533.82000000000198</v>
      </c>
      <c r="P1685" s="21">
        <v>-1712.3800000000101</v>
      </c>
    </row>
    <row r="1686" spans="1:16" x14ac:dyDescent="0.25">
      <c r="A1686">
        <v>2023</v>
      </c>
      <c r="B1686">
        <v>206200</v>
      </c>
      <c r="C1686" s="31" t="s">
        <v>20</v>
      </c>
      <c r="D1686" t="s">
        <v>2</v>
      </c>
      <c r="E1686" s="21">
        <v>-2470.3440000000001</v>
      </c>
      <c r="F1686" s="21">
        <v>-460.72000000000401</v>
      </c>
      <c r="G1686" s="21">
        <v>-409.12800000000198</v>
      </c>
      <c r="H1686" s="21">
        <v>-2542.348</v>
      </c>
      <c r="I1686" s="21">
        <v>-744.32400000000405</v>
      </c>
      <c r="J1686" s="21">
        <v>-552.476000000005</v>
      </c>
      <c r="K1686" s="21">
        <v>-85.8560000000016</v>
      </c>
      <c r="L1686" s="21">
        <v>-1083.768</v>
      </c>
      <c r="M1686" s="21">
        <v>-1737.7480000000101</v>
      </c>
      <c r="N1686" s="21">
        <v>-1938.6079999999999</v>
      </c>
      <c r="O1686" s="21">
        <v>26.5799999999983</v>
      </c>
      <c r="P1686" s="21">
        <v>-926.380000000005</v>
      </c>
    </row>
    <row r="1687" spans="1:16" x14ac:dyDescent="0.25">
      <c r="A1687">
        <v>2023</v>
      </c>
      <c r="B1687">
        <v>206200</v>
      </c>
      <c r="C1687" s="31" t="s">
        <v>20</v>
      </c>
      <c r="D1687" t="s">
        <v>1</v>
      </c>
      <c r="E1687" s="21">
        <v>31101.155999999999</v>
      </c>
      <c r="F1687" s="21">
        <v>24953.279999999999</v>
      </c>
      <c r="G1687" s="21">
        <v>21088.871999999999</v>
      </c>
      <c r="H1687" s="21">
        <v>35255.652000000002</v>
      </c>
      <c r="I1687" s="21">
        <v>20488.175999999999</v>
      </c>
      <c r="J1687" s="21">
        <v>32908.523999999998</v>
      </c>
      <c r="K1687" s="21">
        <v>12547.644</v>
      </c>
      <c r="L1687" s="21">
        <v>36044.232000000004</v>
      </c>
      <c r="M1687" s="21">
        <v>36870.252</v>
      </c>
      <c r="N1687" s="21">
        <v>36316.392</v>
      </c>
      <c r="O1687" s="21">
        <v>12062.58</v>
      </c>
      <c r="P1687" s="21">
        <v>25150.62</v>
      </c>
    </row>
    <row r="1688" spans="1:16" x14ac:dyDescent="0.25">
      <c r="A1688">
        <v>2023</v>
      </c>
      <c r="B1688">
        <v>206748</v>
      </c>
      <c r="C1688" s="31" t="s">
        <v>22</v>
      </c>
      <c r="D1688" t="s">
        <v>4</v>
      </c>
      <c r="E1688" s="21">
        <v>-24.36</v>
      </c>
      <c r="F1688" s="21">
        <v>-106.664</v>
      </c>
      <c r="G1688" s="21">
        <v>-56.463999999999999</v>
      </c>
      <c r="H1688" s="21">
        <v>-78.048000000000002</v>
      </c>
      <c r="I1688" s="21">
        <v>490.99200000000002</v>
      </c>
      <c r="J1688" s="21">
        <v>-24.231999999999999</v>
      </c>
      <c r="K1688" s="21">
        <v>-26.216000000000001</v>
      </c>
      <c r="L1688" s="21">
        <v>-76.447999999999993</v>
      </c>
      <c r="M1688" s="21">
        <v>900.16799999999898</v>
      </c>
      <c r="N1688" s="21">
        <v>23.008000000000099</v>
      </c>
      <c r="O1688" s="21">
        <v>375.40800000000002</v>
      </c>
      <c r="P1688" s="21">
        <v>-127.996</v>
      </c>
    </row>
    <row r="1689" spans="1:16" x14ac:dyDescent="0.25">
      <c r="A1689">
        <v>2023</v>
      </c>
      <c r="B1689">
        <v>206748</v>
      </c>
      <c r="C1689" s="31" t="s">
        <v>22</v>
      </c>
      <c r="D1689" t="s">
        <v>2</v>
      </c>
      <c r="E1689" s="21">
        <v>39.840000000000003</v>
      </c>
      <c r="F1689" s="21">
        <v>85.936000000000007</v>
      </c>
      <c r="G1689" s="21">
        <v>71.936000000000007</v>
      </c>
      <c r="H1689" s="21">
        <v>50.351999999999997</v>
      </c>
      <c r="I1689" s="21">
        <v>703.39200000000005</v>
      </c>
      <c r="J1689" s="21">
        <v>39.968000000000004</v>
      </c>
      <c r="K1689" s="21">
        <v>37.984000000000002</v>
      </c>
      <c r="L1689" s="21">
        <v>51.951999999999998</v>
      </c>
      <c r="M1689" s="21">
        <v>984.16799999999898</v>
      </c>
      <c r="N1689" s="21">
        <v>151.40799999999999</v>
      </c>
      <c r="O1689" s="21">
        <v>503.80799999999999</v>
      </c>
      <c r="P1689" s="21">
        <v>128.804</v>
      </c>
    </row>
    <row r="1690" spans="1:16" x14ac:dyDescent="0.25">
      <c r="A1690">
        <v>2023</v>
      </c>
      <c r="B1690">
        <v>206748</v>
      </c>
      <c r="C1690" s="31" t="s">
        <v>22</v>
      </c>
      <c r="D1690" t="s">
        <v>1</v>
      </c>
      <c r="E1690" s="21">
        <v>159.84</v>
      </c>
      <c r="F1690" s="21">
        <v>575.93600000000004</v>
      </c>
      <c r="G1690" s="21">
        <v>511.93599999999998</v>
      </c>
      <c r="H1690" s="21">
        <v>166.352</v>
      </c>
      <c r="I1690" s="21">
        <v>3967.3919999999998</v>
      </c>
      <c r="J1690" s="21">
        <v>319.96800000000002</v>
      </c>
      <c r="K1690" s="21">
        <v>127.98399999999999</v>
      </c>
      <c r="L1690" s="21">
        <v>143.952</v>
      </c>
      <c r="M1690" s="21">
        <v>5599.1679999999997</v>
      </c>
      <c r="N1690" s="21">
        <v>1465.4079999999999</v>
      </c>
      <c r="O1690" s="21">
        <v>1343.808</v>
      </c>
      <c r="P1690" s="21">
        <v>422.30399999999997</v>
      </c>
    </row>
    <row r="1691" spans="1:16" x14ac:dyDescent="0.25">
      <c r="A1691">
        <v>2023</v>
      </c>
      <c r="B1691">
        <v>209666</v>
      </c>
      <c r="C1691" s="31" t="s">
        <v>22</v>
      </c>
      <c r="D1691" t="s">
        <v>4</v>
      </c>
      <c r="E1691" s="21">
        <v>-142.50399999999999</v>
      </c>
      <c r="F1691" s="21">
        <v>151.67599999999999</v>
      </c>
      <c r="G1691" s="21">
        <v>354.79199999999997</v>
      </c>
      <c r="H1691" s="21">
        <v>-26.896000000000001</v>
      </c>
      <c r="I1691" s="21">
        <v>-26.216000000000001</v>
      </c>
      <c r="J1691" s="21">
        <v>-66.847999999999999</v>
      </c>
      <c r="K1691" s="21">
        <v>747.86800000000005</v>
      </c>
      <c r="L1691" s="21">
        <v>316.34399999999999</v>
      </c>
      <c r="M1691" s="21">
        <v>445.71599999999899</v>
      </c>
      <c r="N1691" s="21">
        <v>361.99200000000002</v>
      </c>
      <c r="O1691" s="21">
        <v>-38.216000000000001</v>
      </c>
      <c r="P1691" s="21">
        <v>370.26400000000001</v>
      </c>
    </row>
    <row r="1692" spans="1:16" x14ac:dyDescent="0.25">
      <c r="A1692">
        <v>2023</v>
      </c>
      <c r="B1692">
        <v>209666</v>
      </c>
      <c r="C1692" s="31" t="s">
        <v>22</v>
      </c>
      <c r="D1692" t="s">
        <v>2</v>
      </c>
      <c r="E1692" s="21">
        <v>313.49599999999998</v>
      </c>
      <c r="F1692" s="21">
        <v>348.67599999999999</v>
      </c>
      <c r="G1692" s="21">
        <v>487.59199999999998</v>
      </c>
      <c r="H1692" s="21">
        <v>110.304</v>
      </c>
      <c r="I1692" s="21">
        <v>37.984000000000002</v>
      </c>
      <c r="J1692" s="21">
        <v>63.752000000000002</v>
      </c>
      <c r="K1692" s="21">
        <v>1217.068</v>
      </c>
      <c r="L1692" s="21">
        <v>579.74400000000003</v>
      </c>
      <c r="M1692" s="21">
        <v>663.61599999999896</v>
      </c>
      <c r="N1692" s="21">
        <v>494.79199999999997</v>
      </c>
      <c r="O1692" s="21">
        <v>25.984000000000002</v>
      </c>
      <c r="P1692" s="21">
        <v>519.56399999999996</v>
      </c>
    </row>
    <row r="1693" spans="1:16" x14ac:dyDescent="0.25">
      <c r="A1693">
        <v>2023</v>
      </c>
      <c r="B1693">
        <v>209666</v>
      </c>
      <c r="C1693" s="31" t="s">
        <v>22</v>
      </c>
      <c r="D1693" t="s">
        <v>1</v>
      </c>
      <c r="E1693" s="21">
        <v>1260.4960000000001</v>
      </c>
      <c r="F1693" s="21">
        <v>1798.1759999999999</v>
      </c>
      <c r="G1693" s="21">
        <v>1404.5920000000001</v>
      </c>
      <c r="H1693" s="21">
        <v>590.30399999999997</v>
      </c>
      <c r="I1693" s="21">
        <v>127.98399999999999</v>
      </c>
      <c r="J1693" s="21">
        <v>300.75200000000001</v>
      </c>
      <c r="K1693" s="21">
        <v>4885.5680000000002</v>
      </c>
      <c r="L1693" s="21">
        <v>2079.7440000000001</v>
      </c>
      <c r="M1693" s="21">
        <v>2711.616</v>
      </c>
      <c r="N1693" s="21">
        <v>1599.7919999999999</v>
      </c>
      <c r="O1693" s="21">
        <v>95.983999999999995</v>
      </c>
      <c r="P1693" s="21">
        <v>2070.0639999999999</v>
      </c>
    </row>
    <row r="1694" spans="1:16" x14ac:dyDescent="0.25">
      <c r="A1694">
        <v>2023</v>
      </c>
      <c r="B1694">
        <v>213016</v>
      </c>
      <c r="C1694" s="31" t="s">
        <v>19</v>
      </c>
      <c r="D1694" t="s">
        <v>4</v>
      </c>
      <c r="E1694" s="21">
        <v>17.768000000000001</v>
      </c>
      <c r="F1694" s="21">
        <v>-51.216000000000001</v>
      </c>
      <c r="G1694" s="21">
        <v>15.32</v>
      </c>
      <c r="H1694" s="21">
        <v>3.1039999999999699</v>
      </c>
      <c r="I1694" s="21">
        <v>9.76799999999999</v>
      </c>
      <c r="J1694" s="21">
        <v>-134.096</v>
      </c>
      <c r="K1694" s="21">
        <v>138.17599999999999</v>
      </c>
      <c r="L1694" s="21">
        <v>-130.42400000000001</v>
      </c>
      <c r="M1694" s="21">
        <v>29.335999999999999</v>
      </c>
      <c r="N1694" s="21">
        <v>-68.447999999999993</v>
      </c>
      <c r="O1694" s="21">
        <v>-48.463999999999999</v>
      </c>
      <c r="P1694" s="21">
        <v>326.536</v>
      </c>
    </row>
    <row r="1695" spans="1:16" x14ac:dyDescent="0.25">
      <c r="A1695">
        <v>2023</v>
      </c>
      <c r="B1695">
        <v>213016</v>
      </c>
      <c r="C1695" s="31" t="s">
        <v>19</v>
      </c>
      <c r="D1695" t="s">
        <v>2</v>
      </c>
      <c r="E1695" s="21">
        <v>83.968000000000004</v>
      </c>
      <c r="F1695" s="21">
        <v>14.984</v>
      </c>
      <c r="G1695" s="21">
        <v>149.91999999999999</v>
      </c>
      <c r="H1695" s="21">
        <v>203.904</v>
      </c>
      <c r="I1695" s="21">
        <v>75.968000000000004</v>
      </c>
      <c r="J1695" s="21">
        <v>66.703999999999994</v>
      </c>
      <c r="K1695" s="21">
        <v>272.77600000000001</v>
      </c>
      <c r="L1695" s="21">
        <v>273.37599999999998</v>
      </c>
      <c r="M1695" s="21">
        <v>163.93600000000001</v>
      </c>
      <c r="N1695" s="21">
        <v>63.951999999999998</v>
      </c>
      <c r="O1695" s="21">
        <v>83.936000000000007</v>
      </c>
      <c r="P1695" s="21">
        <v>664.13599999999997</v>
      </c>
    </row>
    <row r="1696" spans="1:16" x14ac:dyDescent="0.25">
      <c r="A1696">
        <v>2023</v>
      </c>
      <c r="B1696">
        <v>213016</v>
      </c>
      <c r="C1696" s="31" t="s">
        <v>19</v>
      </c>
      <c r="D1696" t="s">
        <v>1</v>
      </c>
      <c r="E1696" s="21">
        <v>223.96799999999999</v>
      </c>
      <c r="F1696" s="21">
        <v>159.98400000000001</v>
      </c>
      <c r="G1696" s="21">
        <v>639.91999999999996</v>
      </c>
      <c r="H1696" s="21">
        <v>783.904</v>
      </c>
      <c r="I1696" s="21">
        <v>255.96799999999999</v>
      </c>
      <c r="J1696" s="21">
        <v>484.70400000000001</v>
      </c>
      <c r="K1696" s="21">
        <v>1631.7760000000001</v>
      </c>
      <c r="L1696" s="21">
        <v>1233.376</v>
      </c>
      <c r="M1696" s="21">
        <v>463.93599999999998</v>
      </c>
      <c r="N1696" s="21">
        <v>463.952</v>
      </c>
      <c r="O1696" s="21">
        <v>287.93599999999998</v>
      </c>
      <c r="P1696" s="21">
        <v>1961.136</v>
      </c>
    </row>
    <row r="1697" spans="1:16" x14ac:dyDescent="0.25">
      <c r="A1697">
        <v>2023</v>
      </c>
      <c r="B1697">
        <v>214228</v>
      </c>
      <c r="C1697" s="31" t="s">
        <v>18</v>
      </c>
      <c r="D1697" t="s">
        <v>2</v>
      </c>
      <c r="E1697" s="21">
        <v>0</v>
      </c>
      <c r="F1697" s="21">
        <v>0</v>
      </c>
      <c r="G1697" s="21">
        <v>0</v>
      </c>
      <c r="H1697" s="21">
        <v>0</v>
      </c>
      <c r="I1697" s="21">
        <v>0</v>
      </c>
      <c r="J1697" s="21">
        <v>23.684000000000001</v>
      </c>
      <c r="K1697" s="21">
        <v>0</v>
      </c>
      <c r="L1697" s="21">
        <v>270.48</v>
      </c>
      <c r="M1697" s="21">
        <v>81.400000000000006</v>
      </c>
      <c r="N1697" s="21">
        <v>0</v>
      </c>
      <c r="O1697" s="21">
        <v>183.65</v>
      </c>
      <c r="P1697" s="21">
        <v>101.94199999999999</v>
      </c>
    </row>
    <row r="1698" spans="1:16" x14ac:dyDescent="0.25">
      <c r="A1698">
        <v>2023</v>
      </c>
      <c r="B1698">
        <v>214228</v>
      </c>
      <c r="C1698" s="31" t="s">
        <v>18</v>
      </c>
      <c r="D1698" t="s">
        <v>4</v>
      </c>
      <c r="E1698" s="21">
        <v>0</v>
      </c>
      <c r="F1698" s="21">
        <v>0</v>
      </c>
      <c r="G1698" s="21">
        <v>0</v>
      </c>
      <c r="H1698" s="21">
        <v>0</v>
      </c>
      <c r="I1698" s="21">
        <v>0</v>
      </c>
      <c r="J1698" s="21">
        <v>-9.5160000000000107</v>
      </c>
      <c r="K1698" s="21">
        <v>0</v>
      </c>
      <c r="L1698" s="21">
        <v>170.88</v>
      </c>
      <c r="M1698" s="21">
        <v>-19.3</v>
      </c>
      <c r="N1698" s="21">
        <v>0</v>
      </c>
      <c r="O1698" s="21">
        <v>82.950000000000102</v>
      </c>
      <c r="P1698" s="21">
        <v>-30.858000000000001</v>
      </c>
    </row>
    <row r="1699" spans="1:16" x14ac:dyDescent="0.25">
      <c r="A1699">
        <v>2023</v>
      </c>
      <c r="B1699">
        <v>214228</v>
      </c>
      <c r="C1699" s="31" t="s">
        <v>18</v>
      </c>
      <c r="D1699" t="s">
        <v>1</v>
      </c>
      <c r="E1699" s="21">
        <v>0</v>
      </c>
      <c r="F1699" s="21">
        <v>0</v>
      </c>
      <c r="G1699" s="21">
        <v>0</v>
      </c>
      <c r="H1699" s="21">
        <v>0</v>
      </c>
      <c r="I1699" s="21">
        <v>0</v>
      </c>
      <c r="J1699" s="21">
        <v>63.183999999999997</v>
      </c>
      <c r="K1699" s="21">
        <v>0</v>
      </c>
      <c r="L1699" s="21">
        <v>777.48</v>
      </c>
      <c r="M1699" s="21">
        <v>305.39999999999998</v>
      </c>
      <c r="N1699" s="21">
        <v>0</v>
      </c>
      <c r="O1699" s="21">
        <v>953.4</v>
      </c>
      <c r="P1699" s="21">
        <v>426.19200000000001</v>
      </c>
    </row>
    <row r="1700" spans="1:16" x14ac:dyDescent="0.25">
      <c r="A1700">
        <v>2023</v>
      </c>
      <c r="B1700">
        <v>219128</v>
      </c>
      <c r="C1700" s="31" t="s">
        <v>21</v>
      </c>
      <c r="D1700" t="s">
        <v>4</v>
      </c>
      <c r="E1700" s="21">
        <v>683.2</v>
      </c>
      <c r="F1700" s="21">
        <v>-79.296000000000006</v>
      </c>
      <c r="G1700" s="21">
        <v>-203.31200000000001</v>
      </c>
      <c r="H1700" s="21">
        <v>557.63199999999995</v>
      </c>
      <c r="I1700" s="21">
        <v>-227.91200000000001</v>
      </c>
      <c r="J1700" s="21">
        <v>-160.928</v>
      </c>
      <c r="K1700" s="21">
        <v>-88.063999999999993</v>
      </c>
      <c r="L1700" s="21">
        <v>2756.4560000000001</v>
      </c>
      <c r="M1700" s="21">
        <v>-78.263999999999996</v>
      </c>
      <c r="N1700" s="21">
        <v>-56.015999999999998</v>
      </c>
      <c r="O1700" s="21">
        <v>-6.5279999999999596</v>
      </c>
      <c r="P1700" s="21">
        <v>174.876</v>
      </c>
    </row>
    <row r="1701" spans="1:16" x14ac:dyDescent="0.25">
      <c r="A1701">
        <v>2023</v>
      </c>
      <c r="B1701">
        <v>219128</v>
      </c>
      <c r="C1701" s="31" t="s">
        <v>21</v>
      </c>
      <c r="D1701" t="s">
        <v>2</v>
      </c>
      <c r="E1701" s="21">
        <v>991.2</v>
      </c>
      <c r="F1701" s="21">
        <v>152.70400000000001</v>
      </c>
      <c r="G1701" s="21">
        <v>86.688000000000102</v>
      </c>
      <c r="H1701" s="21">
        <v>731.63199999999995</v>
      </c>
      <c r="I1701" s="21">
        <v>120.08799999999999</v>
      </c>
      <c r="J1701" s="21">
        <v>129.072</v>
      </c>
      <c r="K1701" s="21">
        <v>85.936000000000007</v>
      </c>
      <c r="L1701" s="21">
        <v>2966.4560000000001</v>
      </c>
      <c r="M1701" s="21">
        <v>95.736000000000004</v>
      </c>
      <c r="N1701" s="21">
        <v>1.98399999999999</v>
      </c>
      <c r="O1701" s="21">
        <v>283.47199999999998</v>
      </c>
      <c r="P1701" s="21">
        <v>406.87599999999998</v>
      </c>
    </row>
    <row r="1702" spans="1:16" x14ac:dyDescent="0.25">
      <c r="A1702">
        <v>2023</v>
      </c>
      <c r="B1702">
        <v>219128</v>
      </c>
      <c r="C1702" s="31" t="s">
        <v>21</v>
      </c>
      <c r="D1702" t="s">
        <v>1</v>
      </c>
      <c r="E1702" s="21">
        <v>5815.2</v>
      </c>
      <c r="F1702" s="21">
        <v>540.70399999999995</v>
      </c>
      <c r="G1702" s="21">
        <v>756.68799999999999</v>
      </c>
      <c r="H1702" s="21">
        <v>3375.6320000000001</v>
      </c>
      <c r="I1702" s="21">
        <v>587.08799999999997</v>
      </c>
      <c r="J1702" s="21">
        <v>859.072</v>
      </c>
      <c r="K1702" s="21">
        <v>447.93599999999998</v>
      </c>
      <c r="L1702" s="21">
        <v>10715.456</v>
      </c>
      <c r="M1702" s="21">
        <v>412.73599999999999</v>
      </c>
      <c r="N1702" s="21">
        <v>111.98399999999999</v>
      </c>
      <c r="O1702" s="21">
        <v>1017.472</v>
      </c>
      <c r="P1702" s="21">
        <v>1769.376</v>
      </c>
    </row>
    <row r="1703" spans="1:16" x14ac:dyDescent="0.25">
      <c r="A1703">
        <v>2023</v>
      </c>
      <c r="B1703">
        <v>221841</v>
      </c>
      <c r="C1703" s="31" t="s">
        <v>19</v>
      </c>
      <c r="D1703" t="s">
        <v>4</v>
      </c>
      <c r="E1703" s="21">
        <v>1610.5</v>
      </c>
      <c r="F1703" s="21">
        <v>39.799999999999997</v>
      </c>
      <c r="G1703" s="21">
        <v>1760</v>
      </c>
      <c r="H1703" s="21">
        <v>-210</v>
      </c>
      <c r="I1703" s="21">
        <v>2801.8</v>
      </c>
      <c r="J1703" s="21">
        <v>1974.4</v>
      </c>
      <c r="K1703" s="21">
        <v>-75.899999999999906</v>
      </c>
      <c r="L1703" s="21">
        <v>765.8</v>
      </c>
      <c r="M1703" s="21">
        <v>1571.2</v>
      </c>
      <c r="N1703" s="21">
        <v>1407.6</v>
      </c>
      <c r="O1703" s="21">
        <v>161.6</v>
      </c>
      <c r="P1703" s="21">
        <v>157.19999999999999</v>
      </c>
    </row>
    <row r="1704" spans="1:16" x14ac:dyDescent="0.25">
      <c r="A1704">
        <v>2023</v>
      </c>
      <c r="B1704">
        <v>221841</v>
      </c>
      <c r="C1704" s="31" t="s">
        <v>19</v>
      </c>
      <c r="D1704" t="s">
        <v>2</v>
      </c>
      <c r="E1704" s="21">
        <v>2459.9</v>
      </c>
      <c r="F1704" s="21">
        <v>593.6</v>
      </c>
      <c r="G1704" s="21">
        <v>2525.6</v>
      </c>
      <c r="H1704" s="21">
        <v>482.8</v>
      </c>
      <c r="I1704" s="21">
        <v>3600.4</v>
      </c>
      <c r="J1704" s="21">
        <v>2828.2</v>
      </c>
      <c r="K1704" s="21">
        <v>706.2</v>
      </c>
      <c r="L1704" s="21">
        <v>1593.2</v>
      </c>
      <c r="M1704" s="21">
        <v>2427.1999999999998</v>
      </c>
      <c r="N1704" s="21">
        <v>2314.4</v>
      </c>
      <c r="O1704" s="21">
        <v>781.6</v>
      </c>
      <c r="P1704" s="21">
        <v>569.79999999999995</v>
      </c>
    </row>
    <row r="1705" spans="1:16" x14ac:dyDescent="0.25">
      <c r="A1705">
        <v>2023</v>
      </c>
      <c r="B1705">
        <v>221841</v>
      </c>
      <c r="C1705" s="31" t="s">
        <v>19</v>
      </c>
      <c r="D1705" t="s">
        <v>1</v>
      </c>
      <c r="E1705" s="21">
        <v>14759.4</v>
      </c>
      <c r="F1705" s="21">
        <v>3561.6</v>
      </c>
      <c r="G1705" s="21">
        <v>15153.6</v>
      </c>
      <c r="H1705" s="21">
        <v>2896.8</v>
      </c>
      <c r="I1705" s="21">
        <v>21602.400000000001</v>
      </c>
      <c r="J1705" s="21">
        <v>16969.2</v>
      </c>
      <c r="K1705" s="21">
        <v>4237.2</v>
      </c>
      <c r="L1705" s="21">
        <v>9559.2000000000007</v>
      </c>
      <c r="M1705" s="21">
        <v>14563.2</v>
      </c>
      <c r="N1705" s="21">
        <v>13886.4</v>
      </c>
      <c r="O1705" s="21">
        <v>4689.6000000000004</v>
      </c>
      <c r="P1705" s="21">
        <v>3418.8</v>
      </c>
    </row>
    <row r="1706" spans="1:16" x14ac:dyDescent="0.25">
      <c r="A1706">
        <v>2023</v>
      </c>
      <c r="B1706">
        <v>223205</v>
      </c>
      <c r="C1706" s="31" t="s">
        <v>22</v>
      </c>
      <c r="D1706" t="s">
        <v>4</v>
      </c>
      <c r="E1706" s="21">
        <v>-88.632000000000005</v>
      </c>
      <c r="F1706" s="21">
        <v>0</v>
      </c>
      <c r="G1706" s="21">
        <v>-11.048</v>
      </c>
      <c r="H1706" s="21">
        <v>21.352</v>
      </c>
      <c r="I1706" s="21">
        <v>0</v>
      </c>
      <c r="J1706" s="21">
        <v>-22.216000000000001</v>
      </c>
      <c r="K1706" s="21">
        <v>0</v>
      </c>
      <c r="L1706" s="21">
        <v>-26.216000000000001</v>
      </c>
      <c r="M1706" s="21">
        <v>0</v>
      </c>
      <c r="N1706" s="21">
        <v>-8.5479999999999698</v>
      </c>
      <c r="O1706" s="21">
        <v>-58.816000000000003</v>
      </c>
      <c r="P1706" s="21">
        <v>0</v>
      </c>
    </row>
    <row r="1707" spans="1:16" x14ac:dyDescent="0.25">
      <c r="A1707">
        <v>2023</v>
      </c>
      <c r="B1707">
        <v>223205</v>
      </c>
      <c r="C1707" s="31" t="s">
        <v>22</v>
      </c>
      <c r="D1707" t="s">
        <v>2</v>
      </c>
      <c r="E1707" s="21">
        <v>39.768000000000001</v>
      </c>
      <c r="F1707" s="21">
        <v>0</v>
      </c>
      <c r="G1707" s="21">
        <v>57.552</v>
      </c>
      <c r="H1707" s="21">
        <v>89.951999999999998</v>
      </c>
      <c r="I1707" s="21">
        <v>0</v>
      </c>
      <c r="J1707" s="21">
        <v>41.984000000000002</v>
      </c>
      <c r="K1707" s="21">
        <v>0</v>
      </c>
      <c r="L1707" s="21">
        <v>37.984000000000002</v>
      </c>
      <c r="M1707" s="21">
        <v>0</v>
      </c>
      <c r="N1707" s="21">
        <v>60.052</v>
      </c>
      <c r="O1707" s="21">
        <v>5.3840000000000003</v>
      </c>
      <c r="P1707" s="21">
        <v>0</v>
      </c>
    </row>
    <row r="1708" spans="1:16" x14ac:dyDescent="0.25">
      <c r="A1708">
        <v>2023</v>
      </c>
      <c r="B1708">
        <v>223205</v>
      </c>
      <c r="C1708" s="31" t="s">
        <v>22</v>
      </c>
      <c r="D1708" t="s">
        <v>1</v>
      </c>
      <c r="E1708" s="21">
        <v>156.768</v>
      </c>
      <c r="F1708" s="21">
        <v>0</v>
      </c>
      <c r="G1708" s="21">
        <v>273.55200000000002</v>
      </c>
      <c r="H1708" s="21">
        <v>399.952</v>
      </c>
      <c r="I1708" s="21">
        <v>0</v>
      </c>
      <c r="J1708" s="21">
        <v>111.98399999999999</v>
      </c>
      <c r="K1708" s="21">
        <v>0</v>
      </c>
      <c r="L1708" s="21">
        <v>127.98399999999999</v>
      </c>
      <c r="M1708" s="21">
        <v>0</v>
      </c>
      <c r="N1708" s="21">
        <v>289.55200000000002</v>
      </c>
      <c r="O1708" s="21">
        <v>14.384</v>
      </c>
      <c r="P1708" s="21">
        <v>0</v>
      </c>
    </row>
    <row r="1709" spans="1:16" x14ac:dyDescent="0.25">
      <c r="A1709">
        <v>2023</v>
      </c>
      <c r="B1709">
        <v>228068</v>
      </c>
      <c r="C1709" s="31" t="s">
        <v>23</v>
      </c>
      <c r="D1709" t="s">
        <v>4</v>
      </c>
      <c r="E1709" s="21">
        <v>-371.62400000000002</v>
      </c>
      <c r="F1709" s="21">
        <v>143.16999999999999</v>
      </c>
      <c r="G1709" s="21">
        <v>15.587999999999401</v>
      </c>
      <c r="H1709" s="21">
        <v>190.80999999999901</v>
      </c>
      <c r="I1709" s="21">
        <v>105.508</v>
      </c>
      <c r="J1709" s="21">
        <v>30.3799999999999</v>
      </c>
      <c r="K1709" s="21">
        <v>34.024000000000001</v>
      </c>
      <c r="L1709" s="21">
        <v>-258.42599999999999</v>
      </c>
      <c r="M1709" s="21">
        <v>-153.66</v>
      </c>
      <c r="N1709" s="21">
        <v>-165.43799999999999</v>
      </c>
      <c r="O1709" s="21">
        <v>-70.666000000000196</v>
      </c>
      <c r="P1709" s="21">
        <v>-57.322000000000003</v>
      </c>
    </row>
    <row r="1710" spans="1:16" x14ac:dyDescent="0.25">
      <c r="A1710">
        <v>2023</v>
      </c>
      <c r="B1710">
        <v>228068</v>
      </c>
      <c r="C1710" s="31" t="s">
        <v>23</v>
      </c>
      <c r="D1710" t="s">
        <v>2</v>
      </c>
      <c r="E1710" s="21">
        <v>88.376000000000005</v>
      </c>
      <c r="F1710" s="21">
        <v>513.16999999999996</v>
      </c>
      <c r="G1710" s="21">
        <v>560.58799999999906</v>
      </c>
      <c r="H1710" s="21">
        <v>584.56999999999903</v>
      </c>
      <c r="I1710" s="21">
        <v>550.50800000000004</v>
      </c>
      <c r="J1710" s="21">
        <v>410.38</v>
      </c>
      <c r="K1710" s="21">
        <v>331.524</v>
      </c>
      <c r="L1710" s="21">
        <v>184.07400000000001</v>
      </c>
      <c r="M1710" s="21">
        <v>528.84</v>
      </c>
      <c r="N1710" s="21">
        <v>204.56200000000001</v>
      </c>
      <c r="O1710" s="21">
        <v>374.334</v>
      </c>
      <c r="P1710" s="21">
        <v>397.678</v>
      </c>
    </row>
    <row r="1711" spans="1:16" x14ac:dyDescent="0.25">
      <c r="A1711">
        <v>2023</v>
      </c>
      <c r="B1711">
        <v>228068</v>
      </c>
      <c r="C1711" s="31" t="s">
        <v>23</v>
      </c>
      <c r="D1711" t="s">
        <v>1</v>
      </c>
      <c r="E1711" s="21">
        <v>1097.376</v>
      </c>
      <c r="F1711" s="21">
        <v>2998.17</v>
      </c>
      <c r="G1711" s="21">
        <v>5264.5879999999997</v>
      </c>
      <c r="H1711" s="21">
        <v>4819.57</v>
      </c>
      <c r="I1711" s="21">
        <v>2997.0079999999998</v>
      </c>
      <c r="J1711" s="21">
        <v>2571.38</v>
      </c>
      <c r="K1711" s="21">
        <v>3541.5239999999999</v>
      </c>
      <c r="L1711" s="21">
        <v>921.07399999999996</v>
      </c>
      <c r="M1711" s="21">
        <v>3381.84</v>
      </c>
      <c r="N1711" s="21">
        <v>1955.5619999999999</v>
      </c>
      <c r="O1711" s="21">
        <v>1720.3340000000001</v>
      </c>
      <c r="P1711" s="21">
        <v>2057.6779999999999</v>
      </c>
    </row>
    <row r="1712" spans="1:16" x14ac:dyDescent="0.25">
      <c r="A1712">
        <v>2023</v>
      </c>
      <c r="B1712">
        <v>230574</v>
      </c>
      <c r="C1712" s="31" t="s">
        <v>23</v>
      </c>
      <c r="D1712" t="s">
        <v>4</v>
      </c>
      <c r="E1712" s="21">
        <v>295.64800000000002</v>
      </c>
      <c r="F1712" s="21">
        <v>0</v>
      </c>
      <c r="G1712" s="21">
        <v>-99.548000000000002</v>
      </c>
      <c r="H1712" s="21">
        <v>-191.94800000000001</v>
      </c>
      <c r="I1712" s="21">
        <v>0</v>
      </c>
      <c r="J1712" s="21">
        <v>-34.515999999999998</v>
      </c>
      <c r="K1712" s="21">
        <v>-194.66399999999999</v>
      </c>
      <c r="L1712" s="21">
        <v>0</v>
      </c>
      <c r="M1712" s="21">
        <v>480.76400000000001</v>
      </c>
      <c r="N1712" s="21">
        <v>0</v>
      </c>
      <c r="O1712" s="21">
        <v>-107.432</v>
      </c>
      <c r="P1712" s="21">
        <v>-185.048</v>
      </c>
    </row>
    <row r="1713" spans="1:16" x14ac:dyDescent="0.25">
      <c r="A1713">
        <v>2023</v>
      </c>
      <c r="B1713">
        <v>230574</v>
      </c>
      <c r="C1713" s="31" t="s">
        <v>23</v>
      </c>
      <c r="D1713" t="s">
        <v>2</v>
      </c>
      <c r="E1713" s="21">
        <v>585.64800000000002</v>
      </c>
      <c r="F1713" s="21">
        <v>0</v>
      </c>
      <c r="G1713" s="21">
        <v>117.952</v>
      </c>
      <c r="H1713" s="21">
        <v>25.552</v>
      </c>
      <c r="I1713" s="21">
        <v>0</v>
      </c>
      <c r="J1713" s="21">
        <v>37.984000000000002</v>
      </c>
      <c r="K1713" s="21">
        <v>95.335999999999999</v>
      </c>
      <c r="L1713" s="21">
        <v>0</v>
      </c>
      <c r="M1713" s="21">
        <v>720.76400000000001</v>
      </c>
      <c r="N1713" s="21">
        <v>0</v>
      </c>
      <c r="O1713" s="21">
        <v>37.567999999999998</v>
      </c>
      <c r="P1713" s="21">
        <v>32.451999999999998</v>
      </c>
    </row>
    <row r="1714" spans="1:16" x14ac:dyDescent="0.25">
      <c r="A1714">
        <v>2023</v>
      </c>
      <c r="B1714">
        <v>230574</v>
      </c>
      <c r="C1714" s="31" t="s">
        <v>23</v>
      </c>
      <c r="D1714" t="s">
        <v>1</v>
      </c>
      <c r="E1714" s="21">
        <v>2911.6480000000001</v>
      </c>
      <c r="F1714" s="21">
        <v>0</v>
      </c>
      <c r="G1714" s="21">
        <v>367.952</v>
      </c>
      <c r="H1714" s="21">
        <v>321.55200000000002</v>
      </c>
      <c r="I1714" s="21">
        <v>0</v>
      </c>
      <c r="J1714" s="21">
        <v>127.98399999999999</v>
      </c>
      <c r="K1714" s="21">
        <v>414.33600000000001</v>
      </c>
      <c r="L1714" s="21">
        <v>0</v>
      </c>
      <c r="M1714" s="21">
        <v>2625.2640000000001</v>
      </c>
      <c r="N1714" s="21">
        <v>0</v>
      </c>
      <c r="O1714" s="21">
        <v>161.56800000000001</v>
      </c>
      <c r="P1714" s="21">
        <v>175.952</v>
      </c>
    </row>
    <row r="1715" spans="1:16" x14ac:dyDescent="0.25">
      <c r="A1715">
        <v>2023</v>
      </c>
      <c r="B1715">
        <v>234303</v>
      </c>
      <c r="C1715" s="31" t="s">
        <v>22</v>
      </c>
      <c r="D1715" t="s">
        <v>4</v>
      </c>
      <c r="E1715" s="21">
        <v>0</v>
      </c>
      <c r="F1715" s="21">
        <v>0</v>
      </c>
      <c r="G1715" s="21">
        <v>569.4</v>
      </c>
      <c r="H1715" s="21">
        <v>0</v>
      </c>
      <c r="I1715" s="21">
        <v>0</v>
      </c>
      <c r="J1715" s="21">
        <v>0</v>
      </c>
      <c r="K1715" s="21">
        <v>-60.231999999999999</v>
      </c>
      <c r="L1715" s="21">
        <v>0</v>
      </c>
      <c r="M1715" s="21">
        <v>0</v>
      </c>
      <c r="N1715" s="21">
        <v>0</v>
      </c>
      <c r="O1715" s="21">
        <v>-16.231999999999999</v>
      </c>
      <c r="P1715" s="21">
        <v>0</v>
      </c>
    </row>
    <row r="1716" spans="1:16" x14ac:dyDescent="0.25">
      <c r="A1716">
        <v>2023</v>
      </c>
      <c r="B1716">
        <v>234303</v>
      </c>
      <c r="C1716" s="31" t="s">
        <v>22</v>
      </c>
      <c r="D1716" t="s">
        <v>2</v>
      </c>
      <c r="E1716" s="21">
        <v>0</v>
      </c>
      <c r="F1716" s="21">
        <v>0</v>
      </c>
      <c r="G1716" s="21">
        <v>653.4</v>
      </c>
      <c r="H1716" s="21">
        <v>0</v>
      </c>
      <c r="I1716" s="21">
        <v>0</v>
      </c>
      <c r="J1716" s="21">
        <v>0</v>
      </c>
      <c r="K1716" s="21">
        <v>3.9679999999999902</v>
      </c>
      <c r="L1716" s="21">
        <v>0</v>
      </c>
      <c r="M1716" s="21">
        <v>0</v>
      </c>
      <c r="N1716" s="21">
        <v>0</v>
      </c>
      <c r="O1716" s="21">
        <v>47.968000000000004</v>
      </c>
      <c r="P1716" s="21">
        <v>0</v>
      </c>
    </row>
    <row r="1717" spans="1:16" x14ac:dyDescent="0.25">
      <c r="A1717">
        <v>2023</v>
      </c>
      <c r="B1717">
        <v>234303</v>
      </c>
      <c r="C1717" s="31" t="s">
        <v>22</v>
      </c>
      <c r="D1717" t="s">
        <v>1</v>
      </c>
      <c r="E1717" s="21">
        <v>0</v>
      </c>
      <c r="F1717" s="21">
        <v>0</v>
      </c>
      <c r="G1717" s="21">
        <v>3068.4</v>
      </c>
      <c r="H1717" s="21">
        <v>0</v>
      </c>
      <c r="I1717" s="21">
        <v>0</v>
      </c>
      <c r="J1717" s="21">
        <v>0</v>
      </c>
      <c r="K1717" s="21">
        <v>223.96799999999999</v>
      </c>
      <c r="L1717" s="21">
        <v>0</v>
      </c>
      <c r="M1717" s="21">
        <v>0</v>
      </c>
      <c r="N1717" s="21">
        <v>0</v>
      </c>
      <c r="O1717" s="21">
        <v>287.96800000000002</v>
      </c>
      <c r="P1717" s="21">
        <v>0</v>
      </c>
    </row>
    <row r="1718" spans="1:16" x14ac:dyDescent="0.25">
      <c r="A1718">
        <v>2023</v>
      </c>
      <c r="B1718">
        <v>235115</v>
      </c>
      <c r="C1718" s="31" t="s">
        <v>21</v>
      </c>
      <c r="D1718" t="s">
        <v>2</v>
      </c>
      <c r="E1718" s="21">
        <v>0</v>
      </c>
      <c r="F1718" s="21">
        <v>23.984000000000002</v>
      </c>
      <c r="G1718" s="21">
        <v>0</v>
      </c>
      <c r="H1718" s="21">
        <v>63.824000000000098</v>
      </c>
      <c r="I1718" s="21">
        <v>0</v>
      </c>
      <c r="J1718" s="21">
        <v>0</v>
      </c>
      <c r="K1718" s="21">
        <v>37.824000000000098</v>
      </c>
      <c r="L1718" s="21">
        <v>54.968000000000004</v>
      </c>
      <c r="M1718" s="21">
        <v>41.984000000000002</v>
      </c>
      <c r="N1718" s="21">
        <v>0</v>
      </c>
      <c r="O1718" s="21">
        <v>0</v>
      </c>
      <c r="P1718" s="21">
        <v>0</v>
      </c>
    </row>
    <row r="1719" spans="1:16" x14ac:dyDescent="0.25">
      <c r="A1719">
        <v>2023</v>
      </c>
      <c r="B1719">
        <v>235115</v>
      </c>
      <c r="C1719" s="31" t="s">
        <v>21</v>
      </c>
      <c r="D1719" t="s">
        <v>4</v>
      </c>
      <c r="E1719" s="21">
        <v>0</v>
      </c>
      <c r="F1719" s="21">
        <v>-34.015999999999998</v>
      </c>
      <c r="G1719" s="21">
        <v>0</v>
      </c>
      <c r="H1719" s="21">
        <v>3.82400000000007</v>
      </c>
      <c r="I1719" s="21">
        <v>0</v>
      </c>
      <c r="J1719" s="21">
        <v>0</v>
      </c>
      <c r="K1719" s="21">
        <v>-78.175999999999902</v>
      </c>
      <c r="L1719" s="21">
        <v>-5.0319999999999796</v>
      </c>
      <c r="M1719" s="21">
        <v>-16.015999999999998</v>
      </c>
      <c r="N1719" s="21">
        <v>0</v>
      </c>
      <c r="O1719" s="21">
        <v>0</v>
      </c>
      <c r="P1719" s="21">
        <v>0</v>
      </c>
    </row>
    <row r="1720" spans="1:16" x14ac:dyDescent="0.25">
      <c r="A1720">
        <v>2023</v>
      </c>
      <c r="B1720">
        <v>235115</v>
      </c>
      <c r="C1720" s="31" t="s">
        <v>21</v>
      </c>
      <c r="D1720" t="s">
        <v>1</v>
      </c>
      <c r="E1720" s="21">
        <v>0</v>
      </c>
      <c r="F1720" s="21">
        <v>143.98400000000001</v>
      </c>
      <c r="G1720" s="21">
        <v>0</v>
      </c>
      <c r="H1720" s="21">
        <v>303.82400000000001</v>
      </c>
      <c r="I1720" s="21">
        <v>0</v>
      </c>
      <c r="J1720" s="21">
        <v>0</v>
      </c>
      <c r="K1720" s="21">
        <v>1727.8240000000001</v>
      </c>
      <c r="L1720" s="21">
        <v>319.96800000000002</v>
      </c>
      <c r="M1720" s="21">
        <v>111.98399999999999</v>
      </c>
      <c r="N1720" s="21">
        <v>0</v>
      </c>
      <c r="O1720" s="21">
        <v>0</v>
      </c>
      <c r="P1720" s="21">
        <v>0</v>
      </c>
    </row>
    <row r="1721" spans="1:16" x14ac:dyDescent="0.25">
      <c r="A1721">
        <v>2023</v>
      </c>
      <c r="B1721">
        <v>235689</v>
      </c>
      <c r="C1721" s="31" t="s">
        <v>18</v>
      </c>
      <c r="D1721" t="s">
        <v>4</v>
      </c>
      <c r="E1721" s="21">
        <v>-58.031999999999996</v>
      </c>
      <c r="F1721" s="21">
        <v>-55.08</v>
      </c>
      <c r="G1721" s="21">
        <v>0</v>
      </c>
      <c r="H1721" s="21">
        <v>-26.216000000000001</v>
      </c>
      <c r="I1721" s="21">
        <v>0</v>
      </c>
      <c r="J1721" s="21">
        <v>0</v>
      </c>
      <c r="K1721" s="21">
        <v>0</v>
      </c>
      <c r="L1721" s="21">
        <v>0</v>
      </c>
      <c r="M1721" s="21">
        <v>0</v>
      </c>
      <c r="N1721" s="21">
        <v>0</v>
      </c>
      <c r="O1721" s="21">
        <v>0</v>
      </c>
      <c r="P1721" s="21">
        <v>0</v>
      </c>
    </row>
    <row r="1722" spans="1:16" x14ac:dyDescent="0.25">
      <c r="A1722">
        <v>2023</v>
      </c>
      <c r="B1722">
        <v>235689</v>
      </c>
      <c r="C1722" s="31" t="s">
        <v>18</v>
      </c>
      <c r="D1722" t="s">
        <v>2</v>
      </c>
      <c r="E1722" s="21">
        <v>8.3680000000000003</v>
      </c>
      <c r="F1722" s="21">
        <v>79.92</v>
      </c>
      <c r="G1722" s="21">
        <v>0</v>
      </c>
      <c r="H1722" s="21">
        <v>37.984000000000002</v>
      </c>
      <c r="I1722" s="21">
        <v>0</v>
      </c>
      <c r="J1722" s="21">
        <v>0</v>
      </c>
      <c r="K1722" s="21">
        <v>0</v>
      </c>
      <c r="L1722" s="21">
        <v>0</v>
      </c>
      <c r="M1722" s="21">
        <v>0</v>
      </c>
      <c r="N1722" s="21">
        <v>0</v>
      </c>
      <c r="O1722" s="21">
        <v>0</v>
      </c>
      <c r="P1722" s="21">
        <v>0</v>
      </c>
    </row>
    <row r="1723" spans="1:16" x14ac:dyDescent="0.25">
      <c r="A1723">
        <v>2023</v>
      </c>
      <c r="B1723">
        <v>235689</v>
      </c>
      <c r="C1723" s="31" t="s">
        <v>18</v>
      </c>
      <c r="D1723" t="s">
        <v>1</v>
      </c>
      <c r="E1723" s="21">
        <v>30.367999999999999</v>
      </c>
      <c r="F1723" s="21">
        <v>655.92</v>
      </c>
      <c r="G1723" s="21">
        <v>0</v>
      </c>
      <c r="H1723" s="21">
        <v>127.98399999999999</v>
      </c>
      <c r="I1723" s="21">
        <v>0</v>
      </c>
      <c r="J1723" s="21">
        <v>0</v>
      </c>
      <c r="K1723" s="21">
        <v>0</v>
      </c>
      <c r="L1723" s="21">
        <v>0</v>
      </c>
      <c r="M1723" s="21">
        <v>0</v>
      </c>
      <c r="N1723" s="21">
        <v>0</v>
      </c>
      <c r="O1723" s="21">
        <v>0</v>
      </c>
      <c r="P1723" s="21">
        <v>0</v>
      </c>
    </row>
    <row r="1724" spans="1:16" x14ac:dyDescent="0.25">
      <c r="A1724">
        <v>2023</v>
      </c>
      <c r="B1724">
        <v>235971</v>
      </c>
      <c r="C1724" s="31" t="s">
        <v>20</v>
      </c>
      <c r="D1724" t="s">
        <v>4</v>
      </c>
      <c r="E1724" s="21">
        <v>-30.416</v>
      </c>
      <c r="F1724" s="21">
        <v>-51.591999999999999</v>
      </c>
      <c r="G1724" s="21">
        <v>-104.048</v>
      </c>
      <c r="H1724" s="21">
        <v>0</v>
      </c>
      <c r="I1724" s="21">
        <v>-71.895999999999901</v>
      </c>
      <c r="J1724" s="21">
        <v>-4.8319999999999803</v>
      </c>
      <c r="K1724" s="21">
        <v>305.77600000000001</v>
      </c>
      <c r="L1724" s="21">
        <v>-6.8079999999999599</v>
      </c>
      <c r="M1724" s="21">
        <v>-136.79599999999999</v>
      </c>
      <c r="N1724" s="21">
        <v>0</v>
      </c>
      <c r="O1724" s="21">
        <v>0</v>
      </c>
      <c r="P1724" s="21">
        <v>236.608</v>
      </c>
    </row>
    <row r="1725" spans="1:16" x14ac:dyDescent="0.25">
      <c r="A1725">
        <v>2023</v>
      </c>
      <c r="B1725">
        <v>235971</v>
      </c>
      <c r="C1725" s="31" t="s">
        <v>20</v>
      </c>
      <c r="D1725" t="s">
        <v>2</v>
      </c>
      <c r="E1725" s="21">
        <v>37.984000000000002</v>
      </c>
      <c r="F1725" s="21">
        <v>87.608000000000004</v>
      </c>
      <c r="G1725" s="21">
        <v>35.152000000000001</v>
      </c>
      <c r="H1725" s="21">
        <v>0</v>
      </c>
      <c r="I1725" s="21">
        <v>140.50399999999999</v>
      </c>
      <c r="J1725" s="21">
        <v>65.968000000000004</v>
      </c>
      <c r="K1725" s="21">
        <v>515.77599999999995</v>
      </c>
      <c r="L1725" s="21">
        <v>134.792</v>
      </c>
      <c r="M1725" s="21">
        <v>141.60400000000001</v>
      </c>
      <c r="N1725" s="21">
        <v>0</v>
      </c>
      <c r="O1725" s="21">
        <v>0</v>
      </c>
      <c r="P1725" s="21">
        <v>441.80799999999999</v>
      </c>
    </row>
    <row r="1726" spans="1:16" x14ac:dyDescent="0.25">
      <c r="A1726">
        <v>2023</v>
      </c>
      <c r="B1726">
        <v>235971</v>
      </c>
      <c r="C1726" s="31" t="s">
        <v>20</v>
      </c>
      <c r="D1726" t="s">
        <v>1</v>
      </c>
      <c r="E1726" s="21">
        <v>127.98399999999999</v>
      </c>
      <c r="F1726" s="21">
        <v>284.608</v>
      </c>
      <c r="G1726" s="21">
        <v>171.15199999999999</v>
      </c>
      <c r="H1726" s="21">
        <v>0</v>
      </c>
      <c r="I1726" s="21">
        <v>769.50400000000002</v>
      </c>
      <c r="J1726" s="21">
        <v>255.96799999999999</v>
      </c>
      <c r="K1726" s="21">
        <v>1775.7760000000001</v>
      </c>
      <c r="L1726" s="21">
        <v>559.79200000000003</v>
      </c>
      <c r="M1726" s="21">
        <v>563.10400000000004</v>
      </c>
      <c r="N1726" s="21">
        <v>0</v>
      </c>
      <c r="O1726" s="21">
        <v>0</v>
      </c>
      <c r="P1726" s="21">
        <v>1551.808</v>
      </c>
    </row>
    <row r="1727" spans="1:16" x14ac:dyDescent="0.25">
      <c r="A1727">
        <v>2023</v>
      </c>
      <c r="B1727">
        <v>243906</v>
      </c>
      <c r="C1727" s="31" t="s">
        <v>22</v>
      </c>
      <c r="D1727" t="s">
        <v>4</v>
      </c>
      <c r="E1727" s="21">
        <v>-262.94</v>
      </c>
      <c r="F1727" s="21">
        <v>-114.09</v>
      </c>
      <c r="G1727" s="21">
        <v>74.769999999999499</v>
      </c>
      <c r="H1727" s="21">
        <v>-150.43799999999999</v>
      </c>
      <c r="I1727" s="21">
        <v>148.00800000000001</v>
      </c>
      <c r="J1727" s="21">
        <v>-16.242000000000001</v>
      </c>
      <c r="K1727" s="21">
        <v>0</v>
      </c>
      <c r="L1727" s="21">
        <v>116.57599999999999</v>
      </c>
      <c r="M1727" s="21">
        <v>-1.32000000000005</v>
      </c>
      <c r="N1727" s="21">
        <v>22.031999999999901</v>
      </c>
      <c r="O1727" s="21">
        <v>47.744</v>
      </c>
      <c r="P1727" s="21">
        <v>415.06400000000002</v>
      </c>
    </row>
    <row r="1728" spans="1:16" x14ac:dyDescent="0.25">
      <c r="A1728">
        <v>2023</v>
      </c>
      <c r="B1728">
        <v>243906</v>
      </c>
      <c r="C1728" s="31" t="s">
        <v>22</v>
      </c>
      <c r="D1728" t="s">
        <v>2</v>
      </c>
      <c r="E1728" s="21">
        <v>60.26</v>
      </c>
      <c r="F1728" s="21">
        <v>36.309999999999697</v>
      </c>
      <c r="G1728" s="21">
        <v>400.17</v>
      </c>
      <c r="H1728" s="21">
        <v>-19.838000000000001</v>
      </c>
      <c r="I1728" s="21">
        <v>342.80799999999999</v>
      </c>
      <c r="J1728" s="21">
        <v>47.957999999999998</v>
      </c>
      <c r="K1728" s="21">
        <v>0</v>
      </c>
      <c r="L1728" s="21">
        <v>315.77600000000001</v>
      </c>
      <c r="M1728" s="21">
        <v>193.48</v>
      </c>
      <c r="N1728" s="21">
        <v>219.03200000000001</v>
      </c>
      <c r="O1728" s="21">
        <v>111.944</v>
      </c>
      <c r="P1728" s="21">
        <v>545.66399999999999</v>
      </c>
    </row>
    <row r="1729" spans="1:16" x14ac:dyDescent="0.25">
      <c r="A1729">
        <v>2023</v>
      </c>
      <c r="B1729">
        <v>243906</v>
      </c>
      <c r="C1729" s="31" t="s">
        <v>22</v>
      </c>
      <c r="D1729" t="s">
        <v>1</v>
      </c>
      <c r="E1729" s="21">
        <v>617.26</v>
      </c>
      <c r="F1729" s="21">
        <v>4160.3100000000004</v>
      </c>
      <c r="G1729" s="21">
        <v>3810.17</v>
      </c>
      <c r="H1729" s="21">
        <v>1492.162</v>
      </c>
      <c r="I1729" s="21">
        <v>3160.808</v>
      </c>
      <c r="J1729" s="21">
        <v>377.95800000000003</v>
      </c>
      <c r="K1729" s="21">
        <v>0</v>
      </c>
      <c r="L1729" s="21">
        <v>1735.7760000000001</v>
      </c>
      <c r="M1729" s="21">
        <v>742.98</v>
      </c>
      <c r="N1729" s="21">
        <v>858.03200000000004</v>
      </c>
      <c r="O1729" s="21">
        <v>391.94400000000002</v>
      </c>
      <c r="P1729" s="21">
        <v>2645.6640000000002</v>
      </c>
    </row>
    <row r="1730" spans="1:16" x14ac:dyDescent="0.25">
      <c r="A1730">
        <v>2023</v>
      </c>
      <c r="B1730">
        <v>245593</v>
      </c>
      <c r="C1730" s="31" t="s">
        <v>21</v>
      </c>
      <c r="D1730" t="s">
        <v>4</v>
      </c>
      <c r="E1730" s="21">
        <v>0</v>
      </c>
      <c r="F1730" s="21">
        <v>139.78</v>
      </c>
      <c r="G1730" s="21">
        <v>182.88800000000001</v>
      </c>
      <c r="H1730" s="21">
        <v>-62.469999999999899</v>
      </c>
      <c r="I1730" s="21">
        <v>-30.372</v>
      </c>
      <c r="J1730" s="21">
        <v>-40.332000000000001</v>
      </c>
      <c r="K1730" s="21">
        <v>115.80800000000001</v>
      </c>
      <c r="L1730" s="21">
        <v>7.9840000000000098</v>
      </c>
      <c r="M1730" s="21">
        <v>38.314</v>
      </c>
      <c r="N1730" s="21">
        <v>541.60599999999999</v>
      </c>
      <c r="O1730" s="21">
        <v>173.89599999999999</v>
      </c>
      <c r="P1730" s="21">
        <v>170.91200000000001</v>
      </c>
    </row>
    <row r="1731" spans="1:16" x14ac:dyDescent="0.25">
      <c r="A1731">
        <v>2023</v>
      </c>
      <c r="B1731">
        <v>245593</v>
      </c>
      <c r="C1731" s="31" t="s">
        <v>21</v>
      </c>
      <c r="D1731" t="s">
        <v>2</v>
      </c>
      <c r="E1731" s="21">
        <v>0</v>
      </c>
      <c r="F1731" s="21">
        <v>285.77999999999997</v>
      </c>
      <c r="G1731" s="21">
        <v>271.88799999999998</v>
      </c>
      <c r="H1731" s="21">
        <v>92.030000000000101</v>
      </c>
      <c r="I1731" s="21">
        <v>88.628</v>
      </c>
      <c r="J1731" s="21">
        <v>47.667999999999999</v>
      </c>
      <c r="K1731" s="21">
        <v>205.80799999999999</v>
      </c>
      <c r="L1731" s="21">
        <v>37.984000000000002</v>
      </c>
      <c r="M1731" s="21">
        <v>186.31399999999999</v>
      </c>
      <c r="N1731" s="21">
        <v>697.10599999999999</v>
      </c>
      <c r="O1731" s="21">
        <v>261.89600000000002</v>
      </c>
      <c r="P1731" s="21">
        <v>228.91200000000001</v>
      </c>
    </row>
    <row r="1732" spans="1:16" x14ac:dyDescent="0.25">
      <c r="A1732">
        <v>2023</v>
      </c>
      <c r="B1732">
        <v>245593</v>
      </c>
      <c r="C1732" s="31" t="s">
        <v>21</v>
      </c>
      <c r="D1732" t="s">
        <v>1</v>
      </c>
      <c r="E1732" s="21">
        <v>0</v>
      </c>
      <c r="F1732" s="21">
        <v>814.28</v>
      </c>
      <c r="G1732" s="21">
        <v>871.88800000000003</v>
      </c>
      <c r="H1732" s="21">
        <v>422.28</v>
      </c>
      <c r="I1732" s="21">
        <v>378.12799999999999</v>
      </c>
      <c r="J1732" s="21">
        <v>207.16800000000001</v>
      </c>
      <c r="K1732" s="21">
        <v>1055.808</v>
      </c>
      <c r="L1732" s="21">
        <v>127.98399999999999</v>
      </c>
      <c r="M1732" s="21">
        <v>1211.0640000000001</v>
      </c>
      <c r="N1732" s="21">
        <v>2898.8560000000002</v>
      </c>
      <c r="O1732" s="21">
        <v>751.89599999999996</v>
      </c>
      <c r="P1732" s="21">
        <v>623.91200000000003</v>
      </c>
    </row>
    <row r="1733" spans="1:16" x14ac:dyDescent="0.25">
      <c r="A1733">
        <v>2023</v>
      </c>
      <c r="B1733">
        <v>247473</v>
      </c>
      <c r="C1733" s="31" t="s">
        <v>18</v>
      </c>
      <c r="D1733" t="s">
        <v>4</v>
      </c>
      <c r="E1733" s="21">
        <v>-223.4016</v>
      </c>
      <c r="F1733" s="21">
        <v>380.12479999999999</v>
      </c>
      <c r="G1733" s="21">
        <v>811.096</v>
      </c>
      <c r="H1733" s="21">
        <v>-159.66720000000001</v>
      </c>
      <c r="I1733" s="21">
        <v>1565.1424</v>
      </c>
      <c r="J1733" s="21">
        <v>150.952</v>
      </c>
      <c r="K1733" s="21">
        <v>-160.59119999999999</v>
      </c>
      <c r="L1733" s="21">
        <v>339.86959999999999</v>
      </c>
      <c r="M1733" s="21">
        <v>-307.60160000000099</v>
      </c>
      <c r="N1733" s="21">
        <v>-135.744</v>
      </c>
      <c r="O1733" s="21">
        <v>89.834400000000002</v>
      </c>
      <c r="P1733" s="21">
        <v>-41.9296000000001</v>
      </c>
    </row>
    <row r="1734" spans="1:16" x14ac:dyDescent="0.25">
      <c r="A1734">
        <v>2023</v>
      </c>
      <c r="B1734">
        <v>247473</v>
      </c>
      <c r="C1734" s="31" t="s">
        <v>18</v>
      </c>
      <c r="D1734" t="s">
        <v>2</v>
      </c>
      <c r="E1734" s="21">
        <v>170.5984</v>
      </c>
      <c r="F1734" s="21">
        <v>709.9248</v>
      </c>
      <c r="G1734" s="21">
        <v>1207.296</v>
      </c>
      <c r="H1734" s="21">
        <v>167.93279999999999</v>
      </c>
      <c r="I1734" s="21">
        <v>2184.7424000000001</v>
      </c>
      <c r="J1734" s="21">
        <v>418.75200000000001</v>
      </c>
      <c r="K1734" s="21">
        <v>171.40880000000001</v>
      </c>
      <c r="L1734" s="21">
        <v>879.86959999999999</v>
      </c>
      <c r="M1734" s="21">
        <v>283.39839999999901</v>
      </c>
      <c r="N1734" s="21">
        <v>127.65600000000001</v>
      </c>
      <c r="O1734" s="21">
        <v>222.6344</v>
      </c>
      <c r="P1734" s="21">
        <v>223.6704</v>
      </c>
    </row>
    <row r="1735" spans="1:16" x14ac:dyDescent="0.25">
      <c r="A1735">
        <v>2023</v>
      </c>
      <c r="B1735">
        <v>247473</v>
      </c>
      <c r="C1735" s="31" t="s">
        <v>20</v>
      </c>
      <c r="D1735" t="s">
        <v>4</v>
      </c>
      <c r="E1735" s="21">
        <v>1435.72</v>
      </c>
      <c r="F1735" s="21">
        <v>1376.5391999999999</v>
      </c>
      <c r="G1735" s="21">
        <v>85.917599999998103</v>
      </c>
      <c r="H1735" s="21">
        <v>1160.0968</v>
      </c>
      <c r="I1735" s="21">
        <v>1589.0440000000001</v>
      </c>
      <c r="J1735" s="21">
        <v>2304.8951999999899</v>
      </c>
      <c r="K1735" s="21">
        <v>1262.4192</v>
      </c>
      <c r="L1735" s="21">
        <v>2400.2280000000001</v>
      </c>
      <c r="M1735" s="21">
        <v>1410.1343999999999</v>
      </c>
      <c r="N1735" s="21">
        <v>2805.6192000000001</v>
      </c>
      <c r="O1735" s="21">
        <v>-525.26559999999995</v>
      </c>
      <c r="P1735" s="21">
        <v>-430.50640000000101</v>
      </c>
    </row>
    <row r="1736" spans="1:16" x14ac:dyDescent="0.25">
      <c r="A1736">
        <v>2023</v>
      </c>
      <c r="B1736">
        <v>247473</v>
      </c>
      <c r="C1736" s="31" t="s">
        <v>18</v>
      </c>
      <c r="D1736" t="s">
        <v>1</v>
      </c>
      <c r="E1736" s="21">
        <v>1540.5984000000001</v>
      </c>
      <c r="F1736" s="21">
        <v>3829.9247999999998</v>
      </c>
      <c r="G1736" s="21">
        <v>9946.2960000000003</v>
      </c>
      <c r="H1736" s="21">
        <v>1148.9328</v>
      </c>
      <c r="I1736" s="21">
        <v>11962.742399999999</v>
      </c>
      <c r="J1736" s="21">
        <v>2182.752</v>
      </c>
      <c r="K1736" s="21">
        <v>1181.9087999999999</v>
      </c>
      <c r="L1736" s="21">
        <v>9057.3696</v>
      </c>
      <c r="M1736" s="21">
        <v>7698.3984</v>
      </c>
      <c r="N1736" s="21">
        <v>1036.6559999999999</v>
      </c>
      <c r="O1736" s="21">
        <v>1284.1343999999999</v>
      </c>
      <c r="P1736" s="21">
        <v>1666.6704</v>
      </c>
    </row>
    <row r="1737" spans="1:16" x14ac:dyDescent="0.25">
      <c r="A1737">
        <v>2023</v>
      </c>
      <c r="B1737">
        <v>247473</v>
      </c>
      <c r="C1737" s="31" t="s">
        <v>20</v>
      </c>
      <c r="D1737" t="s">
        <v>2</v>
      </c>
      <c r="E1737" s="21">
        <v>2965.72</v>
      </c>
      <c r="F1737" s="21">
        <v>2738.5392000000002</v>
      </c>
      <c r="G1737" s="21">
        <v>1733.5175999999999</v>
      </c>
      <c r="H1737" s="21">
        <v>2588.0967999999998</v>
      </c>
      <c r="I1737" s="21">
        <v>3093.8440000000001</v>
      </c>
      <c r="J1737" s="21">
        <v>3886.4951999999898</v>
      </c>
      <c r="K1737" s="21">
        <v>2688.0192000000002</v>
      </c>
      <c r="L1737" s="21">
        <v>3971.0279999999998</v>
      </c>
      <c r="M1737" s="21">
        <v>2858.5344</v>
      </c>
      <c r="N1737" s="21">
        <v>4363.2191999999995</v>
      </c>
      <c r="O1737" s="21">
        <v>885.93439999999998</v>
      </c>
      <c r="P1737" s="21">
        <v>975.89359999999897</v>
      </c>
    </row>
    <row r="1738" spans="1:16" x14ac:dyDescent="0.25">
      <c r="A1738">
        <v>2023</v>
      </c>
      <c r="B1738">
        <v>247473</v>
      </c>
      <c r="C1738" s="31" t="s">
        <v>20</v>
      </c>
      <c r="D1738" t="s">
        <v>1</v>
      </c>
      <c r="E1738" s="21">
        <v>22140.720000000001</v>
      </c>
      <c r="F1738" s="21">
        <v>20663.539199999999</v>
      </c>
      <c r="G1738" s="21">
        <v>20533.017599999999</v>
      </c>
      <c r="H1738" s="21">
        <v>18071.596799999999</v>
      </c>
      <c r="I1738" s="21">
        <v>22552.344000000001</v>
      </c>
      <c r="J1738" s="21">
        <v>29351.995200000001</v>
      </c>
      <c r="K1738" s="21">
        <v>15873.019200000001</v>
      </c>
      <c r="L1738" s="21">
        <v>23268.527999999998</v>
      </c>
      <c r="M1738" s="21">
        <v>26615.5344</v>
      </c>
      <c r="N1738" s="21">
        <v>22684.2192</v>
      </c>
      <c r="O1738" s="21">
        <v>8269.9344000000001</v>
      </c>
      <c r="P1738" s="21">
        <v>7449.3936000000003</v>
      </c>
    </row>
    <row r="1739" spans="1:16" x14ac:dyDescent="0.25">
      <c r="A1739">
        <v>2023</v>
      </c>
      <c r="B1739">
        <v>248351</v>
      </c>
      <c r="C1739" s="31" t="s">
        <v>21</v>
      </c>
      <c r="D1739" t="s">
        <v>2</v>
      </c>
      <c r="E1739" s="21">
        <v>0</v>
      </c>
      <c r="F1739" s="21">
        <v>0</v>
      </c>
      <c r="G1739" s="21">
        <v>0</v>
      </c>
      <c r="H1739" s="21">
        <v>67.096800000000002</v>
      </c>
      <c r="I1739" s="21">
        <v>0</v>
      </c>
      <c r="J1739" s="21">
        <v>143.59639999999999</v>
      </c>
      <c r="K1739" s="21">
        <v>0</v>
      </c>
      <c r="L1739" s="21">
        <v>0</v>
      </c>
      <c r="M1739" s="21">
        <v>50.331200000000003</v>
      </c>
      <c r="N1739" s="21">
        <v>0</v>
      </c>
      <c r="O1739" s="21">
        <v>901.98720000000003</v>
      </c>
      <c r="P1739" s="21">
        <v>0</v>
      </c>
    </row>
    <row r="1740" spans="1:16" x14ac:dyDescent="0.25">
      <c r="A1740">
        <v>2023</v>
      </c>
      <c r="B1740">
        <v>248351</v>
      </c>
      <c r="C1740" s="31" t="s">
        <v>21</v>
      </c>
      <c r="D1740" t="s">
        <v>4</v>
      </c>
      <c r="E1740" s="21">
        <v>0</v>
      </c>
      <c r="F1740" s="21">
        <v>0</v>
      </c>
      <c r="G1740" s="21">
        <v>0</v>
      </c>
      <c r="H1740" s="21">
        <v>5.0967999999999698</v>
      </c>
      <c r="I1740" s="21">
        <v>0</v>
      </c>
      <c r="J1740" s="21">
        <v>83.596400000000003</v>
      </c>
      <c r="K1740" s="21">
        <v>0</v>
      </c>
      <c r="L1740" s="21">
        <v>0</v>
      </c>
      <c r="M1740" s="21">
        <v>-9.6688000000000294</v>
      </c>
      <c r="N1740" s="21">
        <v>0</v>
      </c>
      <c r="O1740" s="21">
        <v>841.98720000000003</v>
      </c>
      <c r="P1740" s="21">
        <v>0</v>
      </c>
    </row>
    <row r="1741" spans="1:16" x14ac:dyDescent="0.25">
      <c r="A1741">
        <v>2023</v>
      </c>
      <c r="B1741">
        <v>248351</v>
      </c>
      <c r="C1741" s="31" t="s">
        <v>21</v>
      </c>
      <c r="D1741" t="s">
        <v>1</v>
      </c>
      <c r="E1741" s="21">
        <v>0</v>
      </c>
      <c r="F1741" s="21">
        <v>0</v>
      </c>
      <c r="G1741" s="21">
        <v>0</v>
      </c>
      <c r="H1741" s="21">
        <v>232.0968</v>
      </c>
      <c r="I1741" s="21">
        <v>0</v>
      </c>
      <c r="J1741" s="21">
        <v>483.09640000000002</v>
      </c>
      <c r="K1741" s="21">
        <v>0</v>
      </c>
      <c r="L1741" s="21">
        <v>0</v>
      </c>
      <c r="M1741" s="21">
        <v>206.3312</v>
      </c>
      <c r="N1741" s="21">
        <v>0</v>
      </c>
      <c r="O1741" s="21">
        <v>3301.9872</v>
      </c>
      <c r="P1741" s="21">
        <v>0</v>
      </c>
    </row>
    <row r="1742" spans="1:16" x14ac:dyDescent="0.25">
      <c r="A1742">
        <v>2023</v>
      </c>
      <c r="B1742">
        <v>249077</v>
      </c>
      <c r="C1742" s="31" t="s">
        <v>21</v>
      </c>
      <c r="D1742" t="s">
        <v>2</v>
      </c>
      <c r="E1742" s="21">
        <v>0</v>
      </c>
      <c r="F1742" s="21">
        <v>16.8</v>
      </c>
      <c r="G1742" s="21">
        <v>0</v>
      </c>
      <c r="H1742" s="21">
        <v>0</v>
      </c>
      <c r="I1742" s="21">
        <v>0</v>
      </c>
      <c r="J1742" s="21">
        <v>0</v>
      </c>
      <c r="K1742" s="21">
        <v>0</v>
      </c>
      <c r="L1742" s="21">
        <v>0</v>
      </c>
      <c r="M1742" s="21">
        <v>313.60000000000002</v>
      </c>
      <c r="N1742" s="21">
        <v>2.94</v>
      </c>
      <c r="O1742" s="21">
        <v>117.11</v>
      </c>
      <c r="P1742" s="21">
        <v>16.8</v>
      </c>
    </row>
    <row r="1743" spans="1:16" x14ac:dyDescent="0.25">
      <c r="A1743">
        <v>2023</v>
      </c>
      <c r="B1743">
        <v>249077</v>
      </c>
      <c r="C1743" s="31" t="s">
        <v>21</v>
      </c>
      <c r="D1743" t="s">
        <v>4</v>
      </c>
      <c r="E1743" s="21">
        <v>0</v>
      </c>
      <c r="F1743" s="21">
        <v>-41.2</v>
      </c>
      <c r="G1743" s="21">
        <v>0</v>
      </c>
      <c r="H1743" s="21">
        <v>0</v>
      </c>
      <c r="I1743" s="21">
        <v>0</v>
      </c>
      <c r="J1743" s="21">
        <v>0</v>
      </c>
      <c r="K1743" s="21">
        <v>0</v>
      </c>
      <c r="L1743" s="21">
        <v>0</v>
      </c>
      <c r="M1743" s="21">
        <v>195.6</v>
      </c>
      <c r="N1743" s="21">
        <v>-57.06</v>
      </c>
      <c r="O1743" s="21">
        <v>40.110000000000099</v>
      </c>
      <c r="P1743" s="21">
        <v>-41.2</v>
      </c>
    </row>
    <row r="1744" spans="1:16" x14ac:dyDescent="0.25">
      <c r="A1744">
        <v>2023</v>
      </c>
      <c r="B1744">
        <v>249077</v>
      </c>
      <c r="C1744" s="31" t="s">
        <v>21</v>
      </c>
      <c r="D1744" t="s">
        <v>1</v>
      </c>
      <c r="E1744" s="21">
        <v>0</v>
      </c>
      <c r="F1744" s="21">
        <v>136.80000000000001</v>
      </c>
      <c r="G1744" s="21">
        <v>0</v>
      </c>
      <c r="H1744" s="21">
        <v>0</v>
      </c>
      <c r="I1744" s="21">
        <v>0</v>
      </c>
      <c r="J1744" s="21">
        <v>0</v>
      </c>
      <c r="K1744" s="21">
        <v>0</v>
      </c>
      <c r="L1744" s="21">
        <v>0</v>
      </c>
      <c r="M1744" s="21">
        <v>2553.6</v>
      </c>
      <c r="N1744" s="21">
        <v>23.94</v>
      </c>
      <c r="O1744" s="21">
        <v>953.61</v>
      </c>
      <c r="P1744" s="21">
        <v>136.80000000000001</v>
      </c>
    </row>
    <row r="1745" spans="1:16" x14ac:dyDescent="0.25">
      <c r="A1745">
        <v>2023</v>
      </c>
      <c r="B1745">
        <v>249077</v>
      </c>
      <c r="C1745" s="31" t="s">
        <v>18</v>
      </c>
      <c r="D1745" t="s">
        <v>4</v>
      </c>
      <c r="E1745" s="21">
        <v>1516.57</v>
      </c>
      <c r="F1745" s="21">
        <v>1943.8</v>
      </c>
      <c r="G1745" s="21">
        <v>-127.069999999999</v>
      </c>
      <c r="H1745" s="21">
        <v>2141.2600000000002</v>
      </c>
      <c r="I1745" s="21">
        <v>292.07000000000102</v>
      </c>
      <c r="J1745" s="21">
        <v>686.56000000000097</v>
      </c>
      <c r="K1745" s="21">
        <v>820.74000000000296</v>
      </c>
      <c r="L1745" s="21">
        <v>1906.71</v>
      </c>
      <c r="M1745" s="21">
        <v>1630.84</v>
      </c>
      <c r="N1745" s="21">
        <v>574.05000000000098</v>
      </c>
      <c r="O1745" s="21">
        <v>245.97000000000099</v>
      </c>
      <c r="P1745" s="21">
        <v>298.58000000000197</v>
      </c>
    </row>
    <row r="1746" spans="1:16" x14ac:dyDescent="0.25">
      <c r="A1746">
        <v>2023</v>
      </c>
      <c r="B1746">
        <v>249077</v>
      </c>
      <c r="C1746" s="31" t="s">
        <v>18</v>
      </c>
      <c r="D1746" t="s">
        <v>2</v>
      </c>
      <c r="E1746" s="21">
        <v>2881.97</v>
      </c>
      <c r="F1746" s="21">
        <v>3302.6</v>
      </c>
      <c r="G1746" s="21">
        <v>1350.23</v>
      </c>
      <c r="H1746" s="21">
        <v>3518.76</v>
      </c>
      <c r="I1746" s="21">
        <v>1799.07</v>
      </c>
      <c r="J1746" s="21">
        <v>1631.56</v>
      </c>
      <c r="K1746" s="21">
        <v>2066.54</v>
      </c>
      <c r="L1746" s="21">
        <v>3369.31</v>
      </c>
      <c r="M1746" s="21">
        <v>3002.44</v>
      </c>
      <c r="N1746" s="21">
        <v>2066.75</v>
      </c>
      <c r="O1746" s="21">
        <v>1651.37</v>
      </c>
      <c r="P1746" s="21">
        <v>1676.08</v>
      </c>
    </row>
    <row r="1747" spans="1:16" x14ac:dyDescent="0.25">
      <c r="A1747">
        <v>2023</v>
      </c>
      <c r="B1747">
        <v>249077</v>
      </c>
      <c r="C1747" s="31" t="s">
        <v>20</v>
      </c>
      <c r="D1747" t="s">
        <v>4</v>
      </c>
      <c r="E1747" s="21">
        <v>3400.23</v>
      </c>
      <c r="F1747" s="21">
        <v>3775.9400000000101</v>
      </c>
      <c r="G1747" s="21">
        <v>1316.72</v>
      </c>
      <c r="H1747" s="21">
        <v>2408.83</v>
      </c>
      <c r="I1747" s="21">
        <v>3515.73</v>
      </c>
      <c r="J1747" s="21">
        <v>1469.39</v>
      </c>
      <c r="K1747" s="21">
        <v>1935.36</v>
      </c>
      <c r="L1747" s="21">
        <v>2694.33</v>
      </c>
      <c r="M1747" s="21">
        <v>2383.69</v>
      </c>
      <c r="N1747" s="21">
        <v>2431.62</v>
      </c>
      <c r="O1747" s="21">
        <v>2309.0700000000002</v>
      </c>
      <c r="P1747" s="21">
        <v>1955.78</v>
      </c>
    </row>
    <row r="1748" spans="1:16" x14ac:dyDescent="0.25">
      <c r="A1748">
        <v>2023</v>
      </c>
      <c r="B1748">
        <v>249077</v>
      </c>
      <c r="C1748" s="31" t="s">
        <v>20</v>
      </c>
      <c r="D1748" t="s">
        <v>2</v>
      </c>
      <c r="E1748" s="21">
        <v>4897.83</v>
      </c>
      <c r="F1748" s="21">
        <v>5262.7400000000098</v>
      </c>
      <c r="G1748" s="21">
        <v>2834.72</v>
      </c>
      <c r="H1748" s="21">
        <v>3905.23</v>
      </c>
      <c r="I1748" s="21">
        <v>5164.5300000000097</v>
      </c>
      <c r="J1748" s="21">
        <v>3079.79</v>
      </c>
      <c r="K1748" s="21">
        <v>3304.56</v>
      </c>
      <c r="L1748" s="21">
        <v>4353.93</v>
      </c>
      <c r="M1748" s="21">
        <v>3898.09</v>
      </c>
      <c r="N1748" s="21">
        <v>4074.42</v>
      </c>
      <c r="O1748" s="21">
        <v>3840.27000000001</v>
      </c>
      <c r="P1748" s="21">
        <v>3461.78</v>
      </c>
    </row>
    <row r="1749" spans="1:16" x14ac:dyDescent="0.25">
      <c r="A1749">
        <v>2023</v>
      </c>
      <c r="B1749">
        <v>249077</v>
      </c>
      <c r="C1749" s="31" t="s">
        <v>18</v>
      </c>
      <c r="D1749" t="s">
        <v>1</v>
      </c>
      <c r="E1749" s="21">
        <v>23467.47</v>
      </c>
      <c r="F1749" s="21">
        <v>26892.6</v>
      </c>
      <c r="G1749" s="21">
        <v>10994.73</v>
      </c>
      <c r="H1749" s="21">
        <v>28652.76</v>
      </c>
      <c r="I1749" s="21">
        <v>14649.57</v>
      </c>
      <c r="J1749" s="21">
        <v>13285.56</v>
      </c>
      <c r="K1749" s="21">
        <v>16827.54</v>
      </c>
      <c r="L1749" s="21">
        <v>27435.81</v>
      </c>
      <c r="M1749" s="21">
        <v>24448.44</v>
      </c>
      <c r="N1749" s="21">
        <v>16829.25</v>
      </c>
      <c r="O1749" s="21">
        <v>13446.87</v>
      </c>
      <c r="P1749" s="21">
        <v>13648.08</v>
      </c>
    </row>
    <row r="1750" spans="1:16" x14ac:dyDescent="0.25">
      <c r="A1750">
        <v>2023</v>
      </c>
      <c r="B1750">
        <v>249077</v>
      </c>
      <c r="C1750" s="31" t="s">
        <v>20</v>
      </c>
      <c r="D1750" t="s">
        <v>1</v>
      </c>
      <c r="E1750" s="21">
        <v>39882.33</v>
      </c>
      <c r="F1750" s="21">
        <v>42853.74</v>
      </c>
      <c r="G1750" s="21">
        <v>23082.720000000001</v>
      </c>
      <c r="H1750" s="21">
        <v>31799.73</v>
      </c>
      <c r="I1750" s="21">
        <v>42054.03</v>
      </c>
      <c r="J1750" s="21">
        <v>25078.29</v>
      </c>
      <c r="K1750" s="21">
        <v>26908.560000000001</v>
      </c>
      <c r="L1750" s="21">
        <v>35453.43</v>
      </c>
      <c r="M1750" s="21">
        <v>31741.59</v>
      </c>
      <c r="N1750" s="21">
        <v>33177.42</v>
      </c>
      <c r="O1750" s="21">
        <v>31270.77</v>
      </c>
      <c r="P1750" s="21">
        <v>28188.78</v>
      </c>
    </row>
    <row r="1751" spans="1:16" x14ac:dyDescent="0.25">
      <c r="A1751">
        <v>2023</v>
      </c>
      <c r="B1751">
        <v>250641</v>
      </c>
      <c r="C1751" s="31" t="s">
        <v>21</v>
      </c>
      <c r="D1751" t="s">
        <v>4</v>
      </c>
      <c r="E1751" s="21">
        <v>-111.38639999999999</v>
      </c>
      <c r="F1751" s="21">
        <v>-62.558399999999899</v>
      </c>
      <c r="G1751" s="21">
        <v>13.8608000000002</v>
      </c>
      <c r="H1751" s="21">
        <v>-72.900800000000103</v>
      </c>
      <c r="I1751" s="21">
        <v>489.97119999999899</v>
      </c>
      <c r="J1751" s="21">
        <v>53.726399999999998</v>
      </c>
      <c r="K1751" s="21">
        <v>-71.326400000000007</v>
      </c>
      <c r="L1751" s="21">
        <v>388.84960000000001</v>
      </c>
      <c r="M1751" s="21">
        <v>-29.0752000000004</v>
      </c>
      <c r="N1751" s="21">
        <v>532.36479999999995</v>
      </c>
      <c r="O1751" s="21">
        <v>-105.5664</v>
      </c>
      <c r="P1751" s="21">
        <v>9.4031999999999396</v>
      </c>
    </row>
    <row r="1752" spans="1:16" x14ac:dyDescent="0.25">
      <c r="A1752">
        <v>2023</v>
      </c>
      <c r="B1752">
        <v>250641</v>
      </c>
      <c r="C1752" s="31" t="s">
        <v>21</v>
      </c>
      <c r="D1752" t="s">
        <v>2</v>
      </c>
      <c r="E1752" s="21">
        <v>8.6135999999999893</v>
      </c>
      <c r="F1752" s="21">
        <v>-4.5583999999998897</v>
      </c>
      <c r="G1752" s="21">
        <v>195.86080000000001</v>
      </c>
      <c r="H1752" s="21">
        <v>105.0992</v>
      </c>
      <c r="I1752" s="21">
        <v>624.97119999999904</v>
      </c>
      <c r="J1752" s="21">
        <v>177.72640000000001</v>
      </c>
      <c r="K1752" s="21">
        <v>106.67359999999999</v>
      </c>
      <c r="L1752" s="21">
        <v>588.84960000000001</v>
      </c>
      <c r="M1752" s="21">
        <v>214.9248</v>
      </c>
      <c r="N1752" s="21">
        <v>730.36479999999995</v>
      </c>
      <c r="O1752" s="21">
        <v>254.43360000000001</v>
      </c>
      <c r="P1752" s="21">
        <v>195.4032</v>
      </c>
    </row>
    <row r="1753" spans="1:16" x14ac:dyDescent="0.25">
      <c r="A1753">
        <v>2023</v>
      </c>
      <c r="B1753">
        <v>250641</v>
      </c>
      <c r="C1753" s="31" t="s">
        <v>21</v>
      </c>
      <c r="D1753" t="s">
        <v>1</v>
      </c>
      <c r="E1753" s="21">
        <v>259.11360000000002</v>
      </c>
      <c r="F1753" s="21">
        <v>1425.4416000000001</v>
      </c>
      <c r="G1753" s="21">
        <v>1868.8607999999999</v>
      </c>
      <c r="H1753" s="21">
        <v>835.0992</v>
      </c>
      <c r="I1753" s="21">
        <v>2834.9712</v>
      </c>
      <c r="J1753" s="21">
        <v>1079.7264</v>
      </c>
      <c r="K1753" s="21">
        <v>545.67359999999996</v>
      </c>
      <c r="L1753" s="21">
        <v>4743.8495999999996</v>
      </c>
      <c r="M1753" s="21">
        <v>3325.9247999999998</v>
      </c>
      <c r="N1753" s="21">
        <v>4218.3648000000003</v>
      </c>
      <c r="O1753" s="21">
        <v>3314.4335999999998</v>
      </c>
      <c r="P1753" s="21">
        <v>1062.4032</v>
      </c>
    </row>
    <row r="1754" spans="1:16" x14ac:dyDescent="0.25">
      <c r="A1754">
        <v>2023</v>
      </c>
      <c r="B1754">
        <v>251781</v>
      </c>
      <c r="C1754" s="31" t="s">
        <v>20</v>
      </c>
      <c r="D1754" t="s">
        <v>4</v>
      </c>
      <c r="E1754" s="21">
        <v>-161.44800000000001</v>
      </c>
      <c r="F1754" s="21">
        <v>-176.74799999999999</v>
      </c>
      <c r="G1754" s="21">
        <v>-121.248</v>
      </c>
      <c r="H1754" s="21">
        <v>0</v>
      </c>
      <c r="I1754" s="21">
        <v>254.19200000000001</v>
      </c>
      <c r="J1754" s="21">
        <v>-65.415999999999997</v>
      </c>
      <c r="K1754" s="21">
        <v>-294.69600000000003</v>
      </c>
      <c r="L1754" s="21">
        <v>-121.048</v>
      </c>
      <c r="M1754" s="21">
        <v>0</v>
      </c>
      <c r="N1754" s="21">
        <v>-52.832000000000001</v>
      </c>
      <c r="O1754" s="21">
        <v>-95.248000000000005</v>
      </c>
      <c r="P1754" s="21">
        <v>-26.416</v>
      </c>
    </row>
    <row r="1755" spans="1:16" x14ac:dyDescent="0.25">
      <c r="A1755">
        <v>2023</v>
      </c>
      <c r="B1755">
        <v>251781</v>
      </c>
      <c r="C1755" s="31" t="s">
        <v>20</v>
      </c>
      <c r="D1755" t="s">
        <v>2</v>
      </c>
      <c r="E1755" s="21">
        <v>43.752000000000002</v>
      </c>
      <c r="F1755" s="21">
        <v>28.452000000000002</v>
      </c>
      <c r="G1755" s="21">
        <v>83.951999999999998</v>
      </c>
      <c r="H1755" s="21">
        <v>0</v>
      </c>
      <c r="I1755" s="21">
        <v>527.79200000000003</v>
      </c>
      <c r="J1755" s="21">
        <v>2.984</v>
      </c>
      <c r="K1755" s="21">
        <v>115.70399999999999</v>
      </c>
      <c r="L1755" s="21">
        <v>84.152000000000001</v>
      </c>
      <c r="M1755" s="21">
        <v>0</v>
      </c>
      <c r="N1755" s="21">
        <v>83.968000000000004</v>
      </c>
      <c r="O1755" s="21">
        <v>109.952</v>
      </c>
      <c r="P1755" s="21">
        <v>41.984000000000002</v>
      </c>
    </row>
    <row r="1756" spans="1:16" x14ac:dyDescent="0.25">
      <c r="A1756">
        <v>2023</v>
      </c>
      <c r="B1756">
        <v>251781</v>
      </c>
      <c r="C1756" s="31" t="s">
        <v>20</v>
      </c>
      <c r="D1756" t="s">
        <v>1</v>
      </c>
      <c r="E1756" s="21">
        <v>172.75200000000001</v>
      </c>
      <c r="F1756" s="21">
        <v>183.952</v>
      </c>
      <c r="G1756" s="21">
        <v>255.952</v>
      </c>
      <c r="H1756" s="21">
        <v>0</v>
      </c>
      <c r="I1756" s="21">
        <v>1487.7919999999999</v>
      </c>
      <c r="J1756" s="21">
        <v>15.984</v>
      </c>
      <c r="K1756" s="21">
        <v>668.70399999999995</v>
      </c>
      <c r="L1756" s="21">
        <v>251.15199999999999</v>
      </c>
      <c r="M1756" s="21">
        <v>0</v>
      </c>
      <c r="N1756" s="21">
        <v>303.96800000000002</v>
      </c>
      <c r="O1756" s="21">
        <v>399.952</v>
      </c>
      <c r="P1756" s="21">
        <v>111.98399999999999</v>
      </c>
    </row>
    <row r="1757" spans="1:16" x14ac:dyDescent="0.25">
      <c r="A1757">
        <v>2023</v>
      </c>
      <c r="B1757">
        <v>253723</v>
      </c>
      <c r="C1757" s="31" t="s">
        <v>19</v>
      </c>
      <c r="D1757" t="s">
        <v>4</v>
      </c>
      <c r="E1757" s="21">
        <v>656.072</v>
      </c>
      <c r="F1757" s="21">
        <v>16.992000000000001</v>
      </c>
      <c r="G1757" s="21">
        <v>-31.532</v>
      </c>
      <c r="H1757" s="21">
        <v>-101.04</v>
      </c>
      <c r="I1757" s="21">
        <v>-185.88</v>
      </c>
      <c r="J1757" s="21">
        <v>-175.34800000000001</v>
      </c>
      <c r="K1757" s="21">
        <v>633.79999999999995</v>
      </c>
      <c r="L1757" s="21">
        <v>11.568</v>
      </c>
      <c r="M1757" s="21">
        <v>284.392</v>
      </c>
      <c r="N1757" s="21">
        <v>897.15600000000097</v>
      </c>
      <c r="O1757" s="21">
        <v>0</v>
      </c>
      <c r="P1757" s="21">
        <v>-101.464</v>
      </c>
    </row>
    <row r="1758" spans="1:16" x14ac:dyDescent="0.25">
      <c r="A1758">
        <v>2023</v>
      </c>
      <c r="B1758">
        <v>253723</v>
      </c>
      <c r="C1758" s="31" t="s">
        <v>19</v>
      </c>
      <c r="D1758" t="s">
        <v>2</v>
      </c>
      <c r="E1758" s="21">
        <v>945.072</v>
      </c>
      <c r="F1758" s="21">
        <v>153.792</v>
      </c>
      <c r="G1758" s="21">
        <v>36.868000000000002</v>
      </c>
      <c r="H1758" s="21">
        <v>104.16</v>
      </c>
      <c r="I1758" s="21">
        <v>81.12</v>
      </c>
      <c r="J1758" s="21">
        <v>23.251999999999999</v>
      </c>
      <c r="K1758" s="21">
        <v>905.2</v>
      </c>
      <c r="L1758" s="21">
        <v>79.968000000000004</v>
      </c>
      <c r="M1758" s="21">
        <v>421.19200000000001</v>
      </c>
      <c r="N1758" s="21">
        <v>1118.856</v>
      </c>
      <c r="O1758" s="21">
        <v>0</v>
      </c>
      <c r="P1758" s="21">
        <v>35.335999999999999</v>
      </c>
    </row>
    <row r="1759" spans="1:16" x14ac:dyDescent="0.25">
      <c r="A1759">
        <v>2023</v>
      </c>
      <c r="B1759">
        <v>253723</v>
      </c>
      <c r="C1759" s="31" t="s">
        <v>19</v>
      </c>
      <c r="D1759" t="s">
        <v>1</v>
      </c>
      <c r="E1759" s="21">
        <v>4121.0720000000001</v>
      </c>
      <c r="F1759" s="21">
        <v>543.79200000000003</v>
      </c>
      <c r="G1759" s="21">
        <v>166.36799999999999</v>
      </c>
      <c r="H1759" s="21">
        <v>494.16</v>
      </c>
      <c r="I1759" s="21">
        <v>483.12</v>
      </c>
      <c r="J1759" s="21">
        <v>196.75200000000001</v>
      </c>
      <c r="K1759" s="21">
        <v>3089.2</v>
      </c>
      <c r="L1759" s="21">
        <v>239.96799999999999</v>
      </c>
      <c r="M1759" s="21">
        <v>1710.192</v>
      </c>
      <c r="N1759" s="21">
        <v>7003.8559999999998</v>
      </c>
      <c r="O1759" s="21">
        <v>0</v>
      </c>
      <c r="P1759" s="21">
        <v>382.33600000000001</v>
      </c>
    </row>
    <row r="1760" spans="1:16" x14ac:dyDescent="0.25">
      <c r="A1760">
        <v>2023</v>
      </c>
      <c r="B1760">
        <v>259545</v>
      </c>
      <c r="C1760" s="31" t="s">
        <v>19</v>
      </c>
      <c r="D1760" t="s">
        <v>2</v>
      </c>
      <c r="E1760" s="21">
        <v>0</v>
      </c>
      <c r="F1760" s="21">
        <v>0</v>
      </c>
      <c r="G1760" s="21">
        <v>0</v>
      </c>
      <c r="H1760" s="21">
        <v>0</v>
      </c>
      <c r="I1760" s="21">
        <v>0</v>
      </c>
      <c r="J1760" s="21">
        <v>4198.8500000000004</v>
      </c>
      <c r="K1760" s="21">
        <v>6650.6</v>
      </c>
      <c r="L1760" s="21">
        <v>6475.25</v>
      </c>
      <c r="M1760" s="21">
        <v>6018.75</v>
      </c>
      <c r="N1760" s="21">
        <v>8048.95</v>
      </c>
      <c r="O1760" s="21">
        <v>5367.8</v>
      </c>
      <c r="P1760" s="21">
        <v>3953.9</v>
      </c>
    </row>
    <row r="1761" spans="1:16" x14ac:dyDescent="0.25">
      <c r="A1761">
        <v>2023</v>
      </c>
      <c r="B1761">
        <v>259545</v>
      </c>
      <c r="C1761" s="31" t="s">
        <v>19</v>
      </c>
      <c r="D1761" t="s">
        <v>4</v>
      </c>
      <c r="E1761" s="21">
        <v>0</v>
      </c>
      <c r="F1761" s="21">
        <v>0</v>
      </c>
      <c r="G1761" s="21">
        <v>0</v>
      </c>
      <c r="H1761" s="21">
        <v>0</v>
      </c>
      <c r="I1761" s="21">
        <v>0</v>
      </c>
      <c r="J1761" s="21">
        <v>3507.9</v>
      </c>
      <c r="K1761" s="21">
        <v>5853.85</v>
      </c>
      <c r="L1761" s="21">
        <v>5579.2</v>
      </c>
      <c r="M1761" s="21">
        <v>5222.32</v>
      </c>
      <c r="N1761" s="21">
        <v>7174.45</v>
      </c>
      <c r="O1761" s="21">
        <v>4617.3500000000004</v>
      </c>
      <c r="P1761" s="21">
        <v>3163.2</v>
      </c>
    </row>
    <row r="1762" spans="1:16" x14ac:dyDescent="0.25">
      <c r="A1762">
        <v>2023</v>
      </c>
      <c r="B1762">
        <v>259545</v>
      </c>
      <c r="C1762" s="31" t="s">
        <v>19</v>
      </c>
      <c r="D1762" t="s">
        <v>1</v>
      </c>
      <c r="E1762" s="21">
        <v>0</v>
      </c>
      <c r="F1762" s="21">
        <v>0</v>
      </c>
      <c r="G1762" s="21">
        <v>0</v>
      </c>
      <c r="H1762" s="21">
        <v>0</v>
      </c>
      <c r="I1762" s="21">
        <v>0</v>
      </c>
      <c r="J1762" s="21">
        <v>25193.1</v>
      </c>
      <c r="K1762" s="21">
        <v>39903.599999999999</v>
      </c>
      <c r="L1762" s="21">
        <v>38851.5</v>
      </c>
      <c r="M1762" s="21">
        <v>36112.5</v>
      </c>
      <c r="N1762" s="21">
        <v>48293.7</v>
      </c>
      <c r="O1762" s="21">
        <v>32206.799999999999</v>
      </c>
      <c r="P1762" s="21">
        <v>23723.4</v>
      </c>
    </row>
    <row r="1763" spans="1:16" x14ac:dyDescent="0.25">
      <c r="A1763">
        <v>2023</v>
      </c>
      <c r="B1763">
        <v>259545</v>
      </c>
      <c r="C1763" s="31" t="s">
        <v>21</v>
      </c>
      <c r="D1763" t="s">
        <v>2</v>
      </c>
      <c r="E1763" s="21">
        <v>0</v>
      </c>
      <c r="F1763" s="21">
        <v>0</v>
      </c>
      <c r="G1763" s="21">
        <v>0</v>
      </c>
      <c r="H1763" s="21">
        <v>0</v>
      </c>
      <c r="I1763" s="21">
        <v>0</v>
      </c>
      <c r="J1763" s="21">
        <v>1344.6</v>
      </c>
      <c r="K1763" s="21">
        <v>1519.7</v>
      </c>
      <c r="L1763" s="21">
        <v>1223.5</v>
      </c>
      <c r="M1763" s="21">
        <v>2735.25</v>
      </c>
      <c r="N1763" s="21">
        <v>1842.8</v>
      </c>
      <c r="O1763" s="21">
        <v>887.4</v>
      </c>
      <c r="P1763" s="21">
        <v>1188.0999999999999</v>
      </c>
    </row>
    <row r="1764" spans="1:16" x14ac:dyDescent="0.25">
      <c r="A1764">
        <v>2023</v>
      </c>
      <c r="B1764">
        <v>259545</v>
      </c>
      <c r="C1764" s="31" t="s">
        <v>21</v>
      </c>
      <c r="D1764" t="s">
        <v>4</v>
      </c>
      <c r="E1764" s="21">
        <v>0</v>
      </c>
      <c r="F1764" s="21">
        <v>0</v>
      </c>
      <c r="G1764" s="21">
        <v>0</v>
      </c>
      <c r="H1764" s="21">
        <v>0</v>
      </c>
      <c r="I1764" s="21">
        <v>0</v>
      </c>
      <c r="J1764" s="21">
        <v>1087.5999999999999</v>
      </c>
      <c r="K1764" s="21">
        <v>1246.7</v>
      </c>
      <c r="L1764" s="21">
        <v>955.5</v>
      </c>
      <c r="M1764" s="21">
        <v>2359.25</v>
      </c>
      <c r="N1764" s="21">
        <v>1578.8</v>
      </c>
      <c r="O1764" s="21">
        <v>751.4</v>
      </c>
      <c r="P1764" s="21">
        <v>954.1</v>
      </c>
    </row>
    <row r="1765" spans="1:16" x14ac:dyDescent="0.25">
      <c r="A1765">
        <v>2023</v>
      </c>
      <c r="B1765">
        <v>259545</v>
      </c>
      <c r="C1765" s="31" t="s">
        <v>21</v>
      </c>
      <c r="D1765" t="s">
        <v>1</v>
      </c>
      <c r="E1765" s="21">
        <v>0</v>
      </c>
      <c r="F1765" s="21">
        <v>0</v>
      </c>
      <c r="G1765" s="21">
        <v>0</v>
      </c>
      <c r="H1765" s="21">
        <v>0</v>
      </c>
      <c r="I1765" s="21">
        <v>0</v>
      </c>
      <c r="J1765" s="21">
        <v>8067.6</v>
      </c>
      <c r="K1765" s="21">
        <v>9118.2000000000007</v>
      </c>
      <c r="L1765" s="21">
        <v>7341</v>
      </c>
      <c r="M1765" s="21">
        <v>16411.5</v>
      </c>
      <c r="N1765" s="21">
        <v>11056.8</v>
      </c>
      <c r="O1765" s="21">
        <v>5324.4</v>
      </c>
      <c r="P1765" s="21">
        <v>7128.6</v>
      </c>
    </row>
    <row r="1766" spans="1:16" x14ac:dyDescent="0.25">
      <c r="A1766">
        <v>2023</v>
      </c>
      <c r="B1766">
        <v>259545</v>
      </c>
      <c r="C1766" s="31" t="s">
        <v>22</v>
      </c>
      <c r="D1766" t="s">
        <v>2</v>
      </c>
      <c r="E1766" s="21">
        <v>0</v>
      </c>
      <c r="F1766" s="21">
        <v>0</v>
      </c>
      <c r="G1766" s="21">
        <v>0</v>
      </c>
      <c r="H1766" s="21">
        <v>0</v>
      </c>
      <c r="I1766" s="21">
        <v>0</v>
      </c>
      <c r="J1766" s="21">
        <v>0</v>
      </c>
      <c r="K1766" s="21">
        <v>126.5</v>
      </c>
      <c r="L1766" s="21">
        <v>0</v>
      </c>
      <c r="M1766" s="21">
        <v>415.7</v>
      </c>
      <c r="N1766" s="21">
        <v>15.2</v>
      </c>
      <c r="O1766" s="21">
        <v>0</v>
      </c>
      <c r="P1766" s="21">
        <v>162.6</v>
      </c>
    </row>
    <row r="1767" spans="1:16" x14ac:dyDescent="0.25">
      <c r="A1767">
        <v>2023</v>
      </c>
      <c r="B1767">
        <v>259545</v>
      </c>
      <c r="C1767" s="31" t="s">
        <v>22</v>
      </c>
      <c r="D1767" t="s">
        <v>4</v>
      </c>
      <c r="E1767" s="21">
        <v>0</v>
      </c>
      <c r="F1767" s="21">
        <v>0</v>
      </c>
      <c r="G1767" s="21">
        <v>0</v>
      </c>
      <c r="H1767" s="21">
        <v>0</v>
      </c>
      <c r="I1767" s="21">
        <v>0</v>
      </c>
      <c r="J1767" s="21">
        <v>0</v>
      </c>
      <c r="K1767" s="21">
        <v>61.2</v>
      </c>
      <c r="L1767" s="21">
        <v>0</v>
      </c>
      <c r="M1767" s="21">
        <v>276.85000000000002</v>
      </c>
      <c r="N1767" s="21">
        <v>-18</v>
      </c>
      <c r="O1767" s="21">
        <v>0</v>
      </c>
      <c r="P1767" s="21">
        <v>129.4</v>
      </c>
    </row>
    <row r="1768" spans="1:16" x14ac:dyDescent="0.25">
      <c r="A1768">
        <v>2023</v>
      </c>
      <c r="B1768">
        <v>259545</v>
      </c>
      <c r="C1768" s="31" t="s">
        <v>22</v>
      </c>
      <c r="D1768" t="s">
        <v>1</v>
      </c>
      <c r="E1768" s="21">
        <v>0</v>
      </c>
      <c r="F1768" s="21">
        <v>0</v>
      </c>
      <c r="G1768" s="21">
        <v>0</v>
      </c>
      <c r="H1768" s="21">
        <v>0</v>
      </c>
      <c r="I1768" s="21">
        <v>0</v>
      </c>
      <c r="J1768" s="21">
        <v>0</v>
      </c>
      <c r="K1768" s="21">
        <v>759</v>
      </c>
      <c r="L1768" s="21">
        <v>0</v>
      </c>
      <c r="M1768" s="21">
        <v>2494.1999999999998</v>
      </c>
      <c r="N1768" s="21">
        <v>91.2</v>
      </c>
      <c r="O1768" s="21">
        <v>0</v>
      </c>
      <c r="P1768" s="21">
        <v>975.6</v>
      </c>
    </row>
    <row r="1769" spans="1:16" x14ac:dyDescent="0.25">
      <c r="A1769">
        <v>2023</v>
      </c>
      <c r="B1769">
        <v>261329</v>
      </c>
      <c r="C1769" s="31" t="s">
        <v>23</v>
      </c>
      <c r="D1769" t="s">
        <v>2</v>
      </c>
      <c r="E1769" s="21">
        <v>0</v>
      </c>
      <c r="F1769" s="21">
        <v>0</v>
      </c>
      <c r="G1769" s="21">
        <v>0</v>
      </c>
      <c r="H1769" s="21">
        <v>0</v>
      </c>
      <c r="I1769" s="21">
        <v>0</v>
      </c>
      <c r="J1769" s="21">
        <v>0</v>
      </c>
      <c r="K1769" s="21">
        <v>0</v>
      </c>
      <c r="L1769" s="21">
        <v>0</v>
      </c>
      <c r="M1769" s="21">
        <v>0</v>
      </c>
      <c r="N1769" s="21">
        <v>0</v>
      </c>
      <c r="O1769" s="21">
        <v>40.475999999999999</v>
      </c>
      <c r="P1769" s="21">
        <v>258.66399999999999</v>
      </c>
    </row>
    <row r="1770" spans="1:16" x14ac:dyDescent="0.25">
      <c r="A1770">
        <v>2023</v>
      </c>
      <c r="B1770">
        <v>261329</v>
      </c>
      <c r="C1770" s="31" t="s">
        <v>23</v>
      </c>
      <c r="D1770" t="s">
        <v>4</v>
      </c>
      <c r="E1770" s="21">
        <v>0</v>
      </c>
      <c r="F1770" s="21">
        <v>0</v>
      </c>
      <c r="G1770" s="21">
        <v>0</v>
      </c>
      <c r="H1770" s="21">
        <v>0</v>
      </c>
      <c r="I1770" s="21">
        <v>0</v>
      </c>
      <c r="J1770" s="21">
        <v>0</v>
      </c>
      <c r="K1770" s="21">
        <v>0</v>
      </c>
      <c r="L1770" s="21">
        <v>0</v>
      </c>
      <c r="M1770" s="21">
        <v>0</v>
      </c>
      <c r="N1770" s="21">
        <v>0</v>
      </c>
      <c r="O1770" s="21">
        <v>1.726</v>
      </c>
      <c r="P1770" s="21">
        <v>108.664</v>
      </c>
    </row>
    <row r="1771" spans="1:16" x14ac:dyDescent="0.25">
      <c r="A1771">
        <v>2023</v>
      </c>
      <c r="B1771">
        <v>261329</v>
      </c>
      <c r="C1771" s="31" t="s">
        <v>23</v>
      </c>
      <c r="D1771" t="s">
        <v>1</v>
      </c>
      <c r="E1771" s="21">
        <v>0</v>
      </c>
      <c r="F1771" s="21">
        <v>0</v>
      </c>
      <c r="G1771" s="21">
        <v>0</v>
      </c>
      <c r="H1771" s="21">
        <v>0</v>
      </c>
      <c r="I1771" s="21">
        <v>0</v>
      </c>
      <c r="J1771" s="21">
        <v>0</v>
      </c>
      <c r="K1771" s="21">
        <v>0</v>
      </c>
      <c r="L1771" s="21">
        <v>0</v>
      </c>
      <c r="M1771" s="21">
        <v>0</v>
      </c>
      <c r="N1771" s="21">
        <v>0</v>
      </c>
      <c r="O1771" s="21">
        <v>207.976</v>
      </c>
      <c r="P1771" s="21">
        <v>1008.664</v>
      </c>
    </row>
    <row r="1772" spans="1:16" x14ac:dyDescent="0.25">
      <c r="A1772">
        <v>2023</v>
      </c>
      <c r="B1772">
        <v>263517</v>
      </c>
      <c r="C1772" s="31" t="s">
        <v>22</v>
      </c>
      <c r="D1772" t="s">
        <v>4</v>
      </c>
      <c r="E1772" s="21">
        <v>0</v>
      </c>
      <c r="F1772" s="21">
        <v>-33.4</v>
      </c>
      <c r="G1772" s="21">
        <v>-61.8</v>
      </c>
      <c r="H1772" s="21">
        <v>0</v>
      </c>
      <c r="I1772" s="21">
        <v>-28.2</v>
      </c>
      <c r="J1772" s="21">
        <v>0</v>
      </c>
      <c r="K1772" s="21">
        <v>0</v>
      </c>
      <c r="L1772" s="21">
        <v>0</v>
      </c>
      <c r="M1772" s="21">
        <v>-46.2</v>
      </c>
      <c r="N1772" s="21">
        <v>0</v>
      </c>
      <c r="O1772" s="21">
        <v>0</v>
      </c>
      <c r="P1772" s="21">
        <v>99.6</v>
      </c>
    </row>
    <row r="1773" spans="1:16" x14ac:dyDescent="0.25">
      <c r="A1773">
        <v>2023</v>
      </c>
      <c r="B1773">
        <v>263517</v>
      </c>
      <c r="C1773" s="31" t="s">
        <v>22</v>
      </c>
      <c r="D1773" t="s">
        <v>2</v>
      </c>
      <c r="E1773" s="21">
        <v>0</v>
      </c>
      <c r="F1773" s="21">
        <v>95</v>
      </c>
      <c r="G1773" s="21">
        <v>2.4</v>
      </c>
      <c r="H1773" s="21">
        <v>0</v>
      </c>
      <c r="I1773" s="21">
        <v>36</v>
      </c>
      <c r="J1773" s="21">
        <v>0</v>
      </c>
      <c r="K1773" s="21">
        <v>0</v>
      </c>
      <c r="L1773" s="21">
        <v>0</v>
      </c>
      <c r="M1773" s="21">
        <v>18</v>
      </c>
      <c r="N1773" s="21">
        <v>0</v>
      </c>
      <c r="O1773" s="21">
        <v>0</v>
      </c>
      <c r="P1773" s="21">
        <v>228</v>
      </c>
    </row>
    <row r="1774" spans="1:16" x14ac:dyDescent="0.25">
      <c r="A1774">
        <v>2023</v>
      </c>
      <c r="B1774">
        <v>263517</v>
      </c>
      <c r="C1774" s="31" t="s">
        <v>22</v>
      </c>
      <c r="D1774" t="s">
        <v>1</v>
      </c>
      <c r="E1774" s="21">
        <v>0</v>
      </c>
      <c r="F1774" s="21">
        <v>570</v>
      </c>
      <c r="G1774" s="21">
        <v>14.4</v>
      </c>
      <c r="H1774" s="21">
        <v>0</v>
      </c>
      <c r="I1774" s="21">
        <v>216</v>
      </c>
      <c r="J1774" s="21">
        <v>0</v>
      </c>
      <c r="K1774" s="21">
        <v>0</v>
      </c>
      <c r="L1774" s="21">
        <v>0</v>
      </c>
      <c r="M1774" s="21">
        <v>108</v>
      </c>
      <c r="N1774" s="21">
        <v>0</v>
      </c>
      <c r="O1774" s="21">
        <v>0</v>
      </c>
      <c r="P1774" s="21">
        <v>1368</v>
      </c>
    </row>
    <row r="1775" spans="1:16" x14ac:dyDescent="0.25">
      <c r="A1775">
        <v>2023</v>
      </c>
      <c r="B1775">
        <v>263517</v>
      </c>
      <c r="C1775" s="31" t="s">
        <v>23</v>
      </c>
      <c r="D1775" t="s">
        <v>4</v>
      </c>
      <c r="E1775" s="21">
        <v>629.78</v>
      </c>
      <c r="F1775" s="21">
        <v>-117.8</v>
      </c>
      <c r="G1775" s="21">
        <v>-69.900000000000006</v>
      </c>
      <c r="H1775" s="21">
        <v>-39.5</v>
      </c>
      <c r="I1775" s="21">
        <v>77.5</v>
      </c>
      <c r="J1775" s="21">
        <v>-80.900000000000006</v>
      </c>
      <c r="K1775" s="21">
        <v>-91.9</v>
      </c>
      <c r="L1775" s="21">
        <v>-50.5</v>
      </c>
      <c r="M1775" s="21">
        <v>129</v>
      </c>
      <c r="N1775" s="21">
        <v>0</v>
      </c>
      <c r="O1775" s="21">
        <v>-32</v>
      </c>
      <c r="P1775" s="21">
        <v>-100.1</v>
      </c>
    </row>
    <row r="1776" spans="1:16" x14ac:dyDescent="0.25">
      <c r="A1776">
        <v>2023</v>
      </c>
      <c r="B1776">
        <v>263517</v>
      </c>
      <c r="C1776" s="31" t="s">
        <v>23</v>
      </c>
      <c r="D1776" t="s">
        <v>2</v>
      </c>
      <c r="E1776" s="21">
        <v>879.8</v>
      </c>
      <c r="F1776" s="21">
        <v>34.700000000000003</v>
      </c>
      <c r="G1776" s="21">
        <v>2.6</v>
      </c>
      <c r="H1776" s="21">
        <v>113</v>
      </c>
      <c r="I1776" s="21">
        <v>230</v>
      </c>
      <c r="J1776" s="21">
        <v>71.599999999999994</v>
      </c>
      <c r="K1776" s="21">
        <v>55.6</v>
      </c>
      <c r="L1776" s="21">
        <v>22</v>
      </c>
      <c r="M1776" s="21">
        <v>281.5</v>
      </c>
      <c r="N1776" s="21">
        <v>0</v>
      </c>
      <c r="O1776" s="21">
        <v>43</v>
      </c>
      <c r="P1776" s="21">
        <v>47.4</v>
      </c>
    </row>
    <row r="1777" spans="1:16" x14ac:dyDescent="0.25">
      <c r="A1777">
        <v>2023</v>
      </c>
      <c r="B1777">
        <v>263517</v>
      </c>
      <c r="C1777" s="31" t="s">
        <v>18</v>
      </c>
      <c r="D1777" t="s">
        <v>4</v>
      </c>
      <c r="E1777" s="21">
        <v>1448</v>
      </c>
      <c r="F1777" s="21">
        <v>1794.1</v>
      </c>
      <c r="G1777" s="21">
        <v>1592.2</v>
      </c>
      <c r="H1777" s="21">
        <v>3738.5</v>
      </c>
      <c r="I1777" s="21">
        <v>440.4</v>
      </c>
      <c r="J1777" s="21">
        <v>-288.39999999999998</v>
      </c>
      <c r="K1777" s="21">
        <v>1086.2</v>
      </c>
      <c r="L1777" s="21">
        <v>61.699999999999903</v>
      </c>
      <c r="M1777" s="21">
        <v>118.9</v>
      </c>
      <c r="N1777" s="21">
        <v>844</v>
      </c>
      <c r="O1777" s="21">
        <v>1771.5</v>
      </c>
      <c r="P1777" s="21">
        <v>1919.4</v>
      </c>
    </row>
    <row r="1778" spans="1:16" x14ac:dyDescent="0.25">
      <c r="A1778">
        <v>2023</v>
      </c>
      <c r="B1778">
        <v>263517</v>
      </c>
      <c r="C1778" s="31" t="s">
        <v>20</v>
      </c>
      <c r="D1778" t="s">
        <v>4</v>
      </c>
      <c r="E1778" s="21">
        <v>2301.1999999999998</v>
      </c>
      <c r="F1778" s="21">
        <v>67.500000000000099</v>
      </c>
      <c r="G1778" s="21">
        <v>-60.6</v>
      </c>
      <c r="H1778" s="21">
        <v>146.69999999999999</v>
      </c>
      <c r="I1778" s="21">
        <v>269.60000000000002</v>
      </c>
      <c r="J1778" s="21">
        <v>-27</v>
      </c>
      <c r="K1778" s="21">
        <v>384.6</v>
      </c>
      <c r="L1778" s="21">
        <v>521.6</v>
      </c>
      <c r="M1778" s="21">
        <v>87.999999999999901</v>
      </c>
      <c r="N1778" s="21">
        <v>658.8</v>
      </c>
      <c r="O1778" s="21">
        <v>15.2</v>
      </c>
      <c r="P1778" s="21">
        <v>66.8</v>
      </c>
    </row>
    <row r="1779" spans="1:16" x14ac:dyDescent="0.25">
      <c r="A1779">
        <v>2023</v>
      </c>
      <c r="B1779">
        <v>263517</v>
      </c>
      <c r="C1779" s="31" t="s">
        <v>20</v>
      </c>
      <c r="D1779" t="s">
        <v>2</v>
      </c>
      <c r="E1779" s="21">
        <v>2682.8</v>
      </c>
      <c r="F1779" s="21">
        <v>279.89999999999998</v>
      </c>
      <c r="G1779" s="21">
        <v>76.2</v>
      </c>
      <c r="H1779" s="21">
        <v>373.5</v>
      </c>
      <c r="I1779" s="21">
        <v>555.20000000000005</v>
      </c>
      <c r="J1779" s="21">
        <v>43.8</v>
      </c>
      <c r="K1779" s="21">
        <v>599.4</v>
      </c>
      <c r="L1779" s="21">
        <v>878</v>
      </c>
      <c r="M1779" s="21">
        <v>232</v>
      </c>
      <c r="N1779" s="21">
        <v>823.2</v>
      </c>
      <c r="O1779" s="21">
        <v>159.19999999999999</v>
      </c>
      <c r="P1779" s="21">
        <v>206</v>
      </c>
    </row>
    <row r="1780" spans="1:16" x14ac:dyDescent="0.25">
      <c r="A1780">
        <v>2023</v>
      </c>
      <c r="B1780">
        <v>263517</v>
      </c>
      <c r="C1780" s="31" t="s">
        <v>18</v>
      </c>
      <c r="D1780" t="s">
        <v>2</v>
      </c>
      <c r="E1780" s="21">
        <v>2864.4</v>
      </c>
      <c r="F1780" s="21">
        <v>3116.6</v>
      </c>
      <c r="G1780" s="21">
        <v>3056.3</v>
      </c>
      <c r="H1780" s="21">
        <v>5062.1000000000004</v>
      </c>
      <c r="I1780" s="21">
        <v>1897.9</v>
      </c>
      <c r="J1780" s="21">
        <v>1084</v>
      </c>
      <c r="K1780" s="21">
        <v>2437.3000000000002</v>
      </c>
      <c r="L1780" s="21">
        <v>1579</v>
      </c>
      <c r="M1780" s="21">
        <v>1378.3</v>
      </c>
      <c r="N1780" s="21">
        <v>2256</v>
      </c>
      <c r="O1780" s="21">
        <v>3205.5</v>
      </c>
      <c r="P1780" s="21">
        <v>3183.2</v>
      </c>
    </row>
    <row r="1781" spans="1:16" x14ac:dyDescent="0.25">
      <c r="A1781">
        <v>2023</v>
      </c>
      <c r="B1781">
        <v>263517</v>
      </c>
      <c r="C1781" s="31" t="s">
        <v>23</v>
      </c>
      <c r="D1781" t="s">
        <v>1</v>
      </c>
      <c r="E1781" s="21">
        <v>5278.8</v>
      </c>
      <c r="F1781" s="21">
        <v>208.2</v>
      </c>
      <c r="G1781" s="21">
        <v>15.6</v>
      </c>
      <c r="H1781" s="21">
        <v>678</v>
      </c>
      <c r="I1781" s="21">
        <v>1380</v>
      </c>
      <c r="J1781" s="21">
        <v>429.6</v>
      </c>
      <c r="K1781" s="21">
        <v>333.6</v>
      </c>
      <c r="L1781" s="21">
        <v>132</v>
      </c>
      <c r="M1781" s="21">
        <v>1689</v>
      </c>
      <c r="N1781" s="21">
        <v>0</v>
      </c>
      <c r="O1781" s="21">
        <v>258</v>
      </c>
      <c r="P1781" s="21">
        <v>284.39999999999998</v>
      </c>
    </row>
    <row r="1782" spans="1:16" x14ac:dyDescent="0.25">
      <c r="A1782">
        <v>2023</v>
      </c>
      <c r="B1782">
        <v>263517</v>
      </c>
      <c r="C1782" s="31" t="s">
        <v>20</v>
      </c>
      <c r="D1782" t="s">
        <v>1</v>
      </c>
      <c r="E1782" s="21">
        <v>16096.8</v>
      </c>
      <c r="F1782" s="21">
        <v>1679.4</v>
      </c>
      <c r="G1782" s="21">
        <v>457.2</v>
      </c>
      <c r="H1782" s="21">
        <v>2241</v>
      </c>
      <c r="I1782" s="21">
        <v>3331.2</v>
      </c>
      <c r="J1782" s="21">
        <v>262.8</v>
      </c>
      <c r="K1782" s="21">
        <v>3596.4</v>
      </c>
      <c r="L1782" s="21">
        <v>5268</v>
      </c>
      <c r="M1782" s="21">
        <v>1392</v>
      </c>
      <c r="N1782" s="21">
        <v>4939.2</v>
      </c>
      <c r="O1782" s="21">
        <v>955.2</v>
      </c>
      <c r="P1782" s="21">
        <v>1236</v>
      </c>
    </row>
    <row r="1783" spans="1:16" x14ac:dyDescent="0.25">
      <c r="A1783">
        <v>2023</v>
      </c>
      <c r="B1783">
        <v>263517</v>
      </c>
      <c r="C1783" s="31" t="s">
        <v>18</v>
      </c>
      <c r="D1783" t="s">
        <v>1</v>
      </c>
      <c r="E1783" s="21">
        <v>17186.400000000001</v>
      </c>
      <c r="F1783" s="21">
        <v>18699.599999999999</v>
      </c>
      <c r="G1783" s="21">
        <v>18337.8</v>
      </c>
      <c r="H1783" s="21">
        <v>30372.6</v>
      </c>
      <c r="I1783" s="21">
        <v>11387.4</v>
      </c>
      <c r="J1783" s="21">
        <v>6504</v>
      </c>
      <c r="K1783" s="21">
        <v>14623.8</v>
      </c>
      <c r="L1783" s="21">
        <v>9474</v>
      </c>
      <c r="M1783" s="21">
        <v>8269.7999999999993</v>
      </c>
      <c r="N1783" s="21">
        <v>13536</v>
      </c>
      <c r="O1783" s="21">
        <v>19233</v>
      </c>
      <c r="P1783" s="21">
        <v>19099.2</v>
      </c>
    </row>
    <row r="1784" spans="1:16" x14ac:dyDescent="0.25">
      <c r="A1784">
        <v>2023</v>
      </c>
      <c r="B1784">
        <v>268288</v>
      </c>
      <c r="C1784" s="31" t="s">
        <v>18</v>
      </c>
      <c r="D1784" t="s">
        <v>4</v>
      </c>
      <c r="E1784" s="21">
        <v>492.3</v>
      </c>
      <c r="F1784" s="21">
        <v>763.79999999999905</v>
      </c>
      <c r="G1784" s="21">
        <v>427.4</v>
      </c>
      <c r="H1784" s="21">
        <v>2756.6</v>
      </c>
      <c r="I1784" s="21">
        <v>157</v>
      </c>
      <c r="J1784" s="21">
        <v>38.399999999999899</v>
      </c>
      <c r="K1784" s="21">
        <v>1243</v>
      </c>
      <c r="L1784" s="21">
        <v>-250.6</v>
      </c>
      <c r="M1784" s="21">
        <v>279.7</v>
      </c>
      <c r="N1784" s="21">
        <v>56.800000000000097</v>
      </c>
      <c r="O1784" s="21">
        <v>32.799999999999997</v>
      </c>
      <c r="P1784" s="21">
        <v>-179</v>
      </c>
    </row>
    <row r="1785" spans="1:16" x14ac:dyDescent="0.25">
      <c r="A1785">
        <v>2023</v>
      </c>
      <c r="B1785">
        <v>268288</v>
      </c>
      <c r="C1785" s="31" t="s">
        <v>18</v>
      </c>
      <c r="D1785" t="s">
        <v>2</v>
      </c>
      <c r="E1785" s="21">
        <v>1554.7</v>
      </c>
      <c r="F1785" s="21">
        <v>1908</v>
      </c>
      <c r="G1785" s="21">
        <v>1104.5999999999999</v>
      </c>
      <c r="H1785" s="21">
        <v>3721.4</v>
      </c>
      <c r="I1785" s="21">
        <v>997.8</v>
      </c>
      <c r="J1785" s="21">
        <v>786.4</v>
      </c>
      <c r="K1785" s="21">
        <v>2066.1999999999998</v>
      </c>
      <c r="L1785" s="21">
        <v>282.8</v>
      </c>
      <c r="M1785" s="21">
        <v>1102.9000000000001</v>
      </c>
      <c r="N1785" s="21">
        <v>798.2</v>
      </c>
      <c r="O1785" s="21">
        <v>904.8</v>
      </c>
      <c r="P1785" s="21">
        <v>690.8</v>
      </c>
    </row>
    <row r="1786" spans="1:16" x14ac:dyDescent="0.25">
      <c r="A1786">
        <v>2023</v>
      </c>
      <c r="B1786">
        <v>268288</v>
      </c>
      <c r="C1786" s="31" t="s">
        <v>18</v>
      </c>
      <c r="D1786" t="s">
        <v>1</v>
      </c>
      <c r="E1786" s="21">
        <v>9328.2000000000007</v>
      </c>
      <c r="F1786" s="21">
        <v>11448</v>
      </c>
      <c r="G1786" s="21">
        <v>6627.6</v>
      </c>
      <c r="H1786" s="21">
        <v>22328.400000000001</v>
      </c>
      <c r="I1786" s="21">
        <v>5986.8</v>
      </c>
      <c r="J1786" s="21">
        <v>4718.3999999999996</v>
      </c>
      <c r="K1786" s="21">
        <v>12397.2</v>
      </c>
      <c r="L1786" s="21">
        <v>1696.8</v>
      </c>
      <c r="M1786" s="21">
        <v>6617.4</v>
      </c>
      <c r="N1786" s="21">
        <v>4789.2</v>
      </c>
      <c r="O1786" s="21">
        <v>5428.8</v>
      </c>
      <c r="P1786" s="21">
        <v>4144.8</v>
      </c>
    </row>
    <row r="1787" spans="1:16" x14ac:dyDescent="0.25">
      <c r="A1787">
        <v>2023</v>
      </c>
      <c r="B1787">
        <v>270575</v>
      </c>
      <c r="C1787" s="31" t="s">
        <v>21</v>
      </c>
      <c r="D1787" t="s">
        <v>4</v>
      </c>
      <c r="E1787" s="21">
        <v>-273.89800000000002</v>
      </c>
      <c r="F1787" s="21">
        <v>89.165999999999698</v>
      </c>
      <c r="G1787" s="21">
        <v>-94.028000000000006</v>
      </c>
      <c r="H1787" s="21">
        <v>-30.013999999999999</v>
      </c>
      <c r="I1787" s="21">
        <v>-108.02800000000001</v>
      </c>
      <c r="J1787" s="21">
        <v>249.719999999999</v>
      </c>
      <c r="K1787" s="21">
        <v>235.69200000000001</v>
      </c>
      <c r="L1787" s="21">
        <v>-377.512</v>
      </c>
      <c r="M1787" s="21">
        <v>-184.05600000000001</v>
      </c>
      <c r="N1787" s="21">
        <v>-309.096</v>
      </c>
      <c r="O1787" s="21">
        <v>-255.82400000000001</v>
      </c>
      <c r="P1787" s="21">
        <v>-88.028000000000006</v>
      </c>
    </row>
    <row r="1788" spans="1:16" x14ac:dyDescent="0.25">
      <c r="A1788">
        <v>2023</v>
      </c>
      <c r="B1788">
        <v>270575</v>
      </c>
      <c r="C1788" s="31" t="s">
        <v>21</v>
      </c>
      <c r="D1788" t="s">
        <v>2</v>
      </c>
      <c r="E1788" s="21">
        <v>132.102</v>
      </c>
      <c r="F1788" s="21">
        <v>339.166</v>
      </c>
      <c r="G1788" s="21">
        <v>21.972000000000001</v>
      </c>
      <c r="H1788" s="21">
        <v>27.986000000000001</v>
      </c>
      <c r="I1788" s="21">
        <v>7.97199999999998</v>
      </c>
      <c r="J1788" s="21">
        <v>383.719999999999</v>
      </c>
      <c r="K1788" s="21">
        <v>467.69200000000001</v>
      </c>
      <c r="L1788" s="21">
        <v>86.4879999999999</v>
      </c>
      <c r="M1788" s="21">
        <v>47.944000000000003</v>
      </c>
      <c r="N1788" s="21">
        <v>-19.0960000000001</v>
      </c>
      <c r="O1788" s="21">
        <v>150.17599999999999</v>
      </c>
      <c r="P1788" s="21">
        <v>27.972000000000001</v>
      </c>
    </row>
    <row r="1789" spans="1:16" x14ac:dyDescent="0.25">
      <c r="A1789">
        <v>2023</v>
      </c>
      <c r="B1789">
        <v>270575</v>
      </c>
      <c r="C1789" s="31" t="s">
        <v>21</v>
      </c>
      <c r="D1789" t="s">
        <v>1</v>
      </c>
      <c r="E1789" s="21">
        <v>669.10199999999998</v>
      </c>
      <c r="F1789" s="21">
        <v>3610.1660000000002</v>
      </c>
      <c r="G1789" s="21">
        <v>251.97200000000001</v>
      </c>
      <c r="H1789" s="21">
        <v>97.986000000000004</v>
      </c>
      <c r="I1789" s="21">
        <v>237.97200000000001</v>
      </c>
      <c r="J1789" s="21">
        <v>2071.7199999999998</v>
      </c>
      <c r="K1789" s="21">
        <v>2477.692</v>
      </c>
      <c r="L1789" s="21">
        <v>810.48800000000006</v>
      </c>
      <c r="M1789" s="21">
        <v>251.94399999999999</v>
      </c>
      <c r="N1789" s="21">
        <v>1825.404</v>
      </c>
      <c r="O1789" s="21">
        <v>1849.1759999999999</v>
      </c>
      <c r="P1789" s="21">
        <v>237.97200000000001</v>
      </c>
    </row>
    <row r="1790" spans="1:16" x14ac:dyDescent="0.25">
      <c r="A1790">
        <v>2023</v>
      </c>
      <c r="B1790">
        <v>271885</v>
      </c>
      <c r="C1790" s="31" t="s">
        <v>20</v>
      </c>
      <c r="D1790" t="s">
        <v>4</v>
      </c>
      <c r="E1790" s="21">
        <v>-164.28</v>
      </c>
      <c r="F1790" s="21">
        <v>350.76</v>
      </c>
      <c r="G1790" s="21">
        <v>-581.63999999999896</v>
      </c>
      <c r="H1790" s="21">
        <v>396.48000000000201</v>
      </c>
      <c r="I1790" s="21">
        <v>-331.79999999999802</v>
      </c>
      <c r="J1790" s="21">
        <v>1085.28</v>
      </c>
      <c r="K1790" s="21">
        <v>485.46000000000203</v>
      </c>
      <c r="L1790" s="21">
        <v>297.240000000002</v>
      </c>
      <c r="M1790" s="21">
        <v>-623.69999999999902</v>
      </c>
      <c r="N1790" s="21">
        <v>-49.139999999999503</v>
      </c>
      <c r="O1790" s="21">
        <v>898.50000000000102</v>
      </c>
      <c r="P1790" s="21">
        <v>-523.19999999999902</v>
      </c>
    </row>
    <row r="1791" spans="1:16" x14ac:dyDescent="0.25">
      <c r="A1791">
        <v>2023</v>
      </c>
      <c r="B1791">
        <v>271885</v>
      </c>
      <c r="C1791" s="31" t="s">
        <v>20</v>
      </c>
      <c r="D1791" t="s">
        <v>2</v>
      </c>
      <c r="E1791" s="21">
        <v>1342.92</v>
      </c>
      <c r="F1791" s="21">
        <v>1705.56</v>
      </c>
      <c r="G1791" s="21">
        <v>751.56000000000097</v>
      </c>
      <c r="H1791" s="21">
        <v>1855.68</v>
      </c>
      <c r="I1791" s="21">
        <v>1171.8</v>
      </c>
      <c r="J1791" s="21">
        <v>2549.2800000000002</v>
      </c>
      <c r="K1791" s="21">
        <v>1783.86</v>
      </c>
      <c r="L1791" s="21">
        <v>1928.04</v>
      </c>
      <c r="M1791" s="21">
        <v>711.900000000001</v>
      </c>
      <c r="N1791" s="21">
        <v>1100.46</v>
      </c>
      <c r="O1791" s="21">
        <v>2336.1</v>
      </c>
      <c r="P1791" s="21">
        <v>765.60000000000105</v>
      </c>
    </row>
    <row r="1792" spans="1:16" x14ac:dyDescent="0.25">
      <c r="A1792">
        <v>2023</v>
      </c>
      <c r="B1792">
        <v>271885</v>
      </c>
      <c r="C1792" s="31" t="s">
        <v>20</v>
      </c>
      <c r="D1792" t="s">
        <v>1</v>
      </c>
      <c r="E1792" s="21">
        <v>12533.92</v>
      </c>
      <c r="F1792" s="21">
        <v>15918.56</v>
      </c>
      <c r="G1792" s="21">
        <v>7014.56</v>
      </c>
      <c r="H1792" s="21">
        <v>17319.68</v>
      </c>
      <c r="I1792" s="21">
        <v>10936.8</v>
      </c>
      <c r="J1792" s="21">
        <v>23793.279999999999</v>
      </c>
      <c r="K1792" s="21">
        <v>16649.36</v>
      </c>
      <c r="L1792" s="21">
        <v>17995.04</v>
      </c>
      <c r="M1792" s="21">
        <v>6644.4</v>
      </c>
      <c r="N1792" s="21">
        <v>10270.959999999999</v>
      </c>
      <c r="O1792" s="21">
        <v>21803.599999999999</v>
      </c>
      <c r="P1792" s="21">
        <v>7145.6</v>
      </c>
    </row>
    <row r="1793" spans="1:16" x14ac:dyDescent="0.25">
      <c r="A1793">
        <v>2023</v>
      </c>
      <c r="B1793">
        <v>273027</v>
      </c>
      <c r="C1793" s="31" t="s">
        <v>19</v>
      </c>
      <c r="D1793" t="s">
        <v>4</v>
      </c>
      <c r="E1793" s="21">
        <v>733.01599999999996</v>
      </c>
      <c r="F1793" s="21">
        <v>615.37599999999998</v>
      </c>
      <c r="G1793" s="21">
        <v>216.26</v>
      </c>
      <c r="H1793" s="21">
        <v>0</v>
      </c>
      <c r="I1793" s="21">
        <v>-36.463999999999999</v>
      </c>
      <c r="J1793" s="21">
        <v>-140.328</v>
      </c>
      <c r="K1793" s="21">
        <v>698.84000000000106</v>
      </c>
      <c r="L1793" s="21">
        <v>642.55999999999995</v>
      </c>
      <c r="M1793" s="21">
        <v>-42.448</v>
      </c>
      <c r="N1793" s="21">
        <v>-42.911999999999999</v>
      </c>
      <c r="O1793" s="21">
        <v>83.6400000000001</v>
      </c>
      <c r="P1793" s="21">
        <v>-36.231999999999999</v>
      </c>
    </row>
    <row r="1794" spans="1:16" x14ac:dyDescent="0.25">
      <c r="A1794">
        <v>2023</v>
      </c>
      <c r="B1794">
        <v>273027</v>
      </c>
      <c r="C1794" s="31" t="s">
        <v>19</v>
      </c>
      <c r="D1794" t="s">
        <v>2</v>
      </c>
      <c r="E1794" s="21">
        <v>931.61599999999999</v>
      </c>
      <c r="F1794" s="21">
        <v>1032.376</v>
      </c>
      <c r="G1794" s="21">
        <v>481.06</v>
      </c>
      <c r="H1794" s="21">
        <v>0</v>
      </c>
      <c r="I1794" s="21">
        <v>95.936000000000007</v>
      </c>
      <c r="J1794" s="21">
        <v>190.672</v>
      </c>
      <c r="K1794" s="21">
        <v>851.04</v>
      </c>
      <c r="L1794" s="21">
        <v>927.16</v>
      </c>
      <c r="M1794" s="21">
        <v>89.951999999999998</v>
      </c>
      <c r="N1794" s="21">
        <v>221.88800000000001</v>
      </c>
      <c r="O1794" s="21">
        <v>149.84</v>
      </c>
      <c r="P1794" s="21">
        <v>29.968</v>
      </c>
    </row>
    <row r="1795" spans="1:16" x14ac:dyDescent="0.25">
      <c r="A1795">
        <v>2023</v>
      </c>
      <c r="B1795">
        <v>273027</v>
      </c>
      <c r="C1795" s="31" t="s">
        <v>19</v>
      </c>
      <c r="D1795" t="s">
        <v>1</v>
      </c>
      <c r="E1795" s="21">
        <v>2495.616</v>
      </c>
      <c r="F1795" s="21">
        <v>4215.3760000000002</v>
      </c>
      <c r="G1795" s="21">
        <v>1292.56</v>
      </c>
      <c r="H1795" s="21">
        <v>0</v>
      </c>
      <c r="I1795" s="21">
        <v>575.93600000000004</v>
      </c>
      <c r="J1795" s="21">
        <v>700.67200000000003</v>
      </c>
      <c r="K1795" s="21">
        <v>4233.04</v>
      </c>
      <c r="L1795" s="21">
        <v>3580.16</v>
      </c>
      <c r="M1795" s="21">
        <v>399.952</v>
      </c>
      <c r="N1795" s="21">
        <v>911.88800000000003</v>
      </c>
      <c r="O1795" s="21">
        <v>1599.84</v>
      </c>
      <c r="P1795" s="21">
        <v>319.96800000000002</v>
      </c>
    </row>
    <row r="1796" spans="1:16" x14ac:dyDescent="0.25">
      <c r="A1796">
        <v>2023</v>
      </c>
      <c r="B1796">
        <v>280877</v>
      </c>
      <c r="C1796" s="31" t="s">
        <v>19</v>
      </c>
      <c r="D1796" t="s">
        <v>4</v>
      </c>
      <c r="E1796" s="21">
        <v>0</v>
      </c>
      <c r="F1796" s="21">
        <v>254.05199999999999</v>
      </c>
      <c r="G1796" s="21">
        <v>-98.432000000000002</v>
      </c>
      <c r="H1796" s="21">
        <v>-93.432000000000002</v>
      </c>
      <c r="I1796" s="21">
        <v>0</v>
      </c>
      <c r="J1796" s="21">
        <v>0</v>
      </c>
      <c r="K1796" s="21">
        <v>0</v>
      </c>
      <c r="L1796" s="21">
        <v>-28.216000000000001</v>
      </c>
      <c r="M1796" s="21">
        <v>0</v>
      </c>
      <c r="N1796" s="21">
        <v>0</v>
      </c>
      <c r="O1796" s="21">
        <v>-32.216000000000001</v>
      </c>
      <c r="P1796" s="21">
        <v>0</v>
      </c>
    </row>
    <row r="1797" spans="1:16" x14ac:dyDescent="0.25">
      <c r="A1797">
        <v>2023</v>
      </c>
      <c r="B1797">
        <v>280877</v>
      </c>
      <c r="C1797" s="31" t="s">
        <v>19</v>
      </c>
      <c r="D1797" t="s">
        <v>2</v>
      </c>
      <c r="E1797" s="21">
        <v>0</v>
      </c>
      <c r="F1797" s="21">
        <v>340.05200000000002</v>
      </c>
      <c r="G1797" s="21">
        <v>33.968000000000004</v>
      </c>
      <c r="H1797" s="21">
        <v>38.968000000000004</v>
      </c>
      <c r="I1797" s="21">
        <v>0</v>
      </c>
      <c r="J1797" s="21">
        <v>0</v>
      </c>
      <c r="K1797" s="21">
        <v>0</v>
      </c>
      <c r="L1797" s="21">
        <v>37.984000000000002</v>
      </c>
      <c r="M1797" s="21">
        <v>0</v>
      </c>
      <c r="N1797" s="21">
        <v>0</v>
      </c>
      <c r="O1797" s="21">
        <v>33.984000000000002</v>
      </c>
      <c r="P1797" s="21">
        <v>0</v>
      </c>
    </row>
    <row r="1798" spans="1:16" x14ac:dyDescent="0.25">
      <c r="A1798">
        <v>2023</v>
      </c>
      <c r="B1798">
        <v>280877</v>
      </c>
      <c r="C1798" s="31" t="s">
        <v>19</v>
      </c>
      <c r="D1798" t="s">
        <v>1</v>
      </c>
      <c r="E1798" s="21">
        <v>0</v>
      </c>
      <c r="F1798" s="21">
        <v>2807.5520000000001</v>
      </c>
      <c r="G1798" s="21">
        <v>303.96800000000002</v>
      </c>
      <c r="H1798" s="21">
        <v>159.96799999999999</v>
      </c>
      <c r="I1798" s="21">
        <v>0</v>
      </c>
      <c r="J1798" s="21">
        <v>0</v>
      </c>
      <c r="K1798" s="21">
        <v>0</v>
      </c>
      <c r="L1798" s="21">
        <v>127.98399999999999</v>
      </c>
      <c r="M1798" s="21">
        <v>0</v>
      </c>
      <c r="N1798" s="21">
        <v>0</v>
      </c>
      <c r="O1798" s="21">
        <v>143.98400000000001</v>
      </c>
      <c r="P1798" s="21">
        <v>0</v>
      </c>
    </row>
    <row r="1799" spans="1:16" x14ac:dyDescent="0.25">
      <c r="A1799">
        <v>2023</v>
      </c>
      <c r="B1799">
        <v>281083</v>
      </c>
      <c r="C1799" s="31" t="s">
        <v>23</v>
      </c>
      <c r="D1799" t="s">
        <v>4</v>
      </c>
      <c r="E1799" s="21">
        <v>-106.1</v>
      </c>
      <c r="F1799" s="21">
        <v>-67.3</v>
      </c>
      <c r="G1799" s="21">
        <v>-96.6</v>
      </c>
      <c r="H1799" s="21">
        <v>-44.5</v>
      </c>
      <c r="I1799" s="21">
        <v>-44.5</v>
      </c>
      <c r="J1799" s="21">
        <v>0</v>
      </c>
      <c r="K1799" s="21">
        <v>0</v>
      </c>
      <c r="L1799" s="21">
        <v>-66.099999999999994</v>
      </c>
      <c r="M1799" s="21">
        <v>67.5</v>
      </c>
      <c r="N1799" s="21">
        <v>0</v>
      </c>
      <c r="O1799" s="21">
        <v>-96.2</v>
      </c>
      <c r="P1799" s="21">
        <v>-44.5</v>
      </c>
    </row>
    <row r="1800" spans="1:16" x14ac:dyDescent="0.25">
      <c r="A1800">
        <v>2023</v>
      </c>
      <c r="B1800">
        <v>281083</v>
      </c>
      <c r="C1800" s="31" t="s">
        <v>22</v>
      </c>
      <c r="D1800" t="s">
        <v>4</v>
      </c>
      <c r="E1800" s="21">
        <v>-65.2</v>
      </c>
      <c r="F1800" s="21">
        <v>102.2</v>
      </c>
      <c r="G1800" s="21">
        <v>48.8</v>
      </c>
      <c r="H1800" s="21">
        <v>0</v>
      </c>
      <c r="I1800" s="21">
        <v>10.199999999999999</v>
      </c>
      <c r="J1800" s="21">
        <v>-23.4</v>
      </c>
      <c r="K1800" s="21">
        <v>-54.000000000000099</v>
      </c>
      <c r="L1800" s="21">
        <v>-58.4</v>
      </c>
      <c r="M1800" s="21">
        <v>-40.200000000000003</v>
      </c>
      <c r="N1800" s="21">
        <v>-55.6</v>
      </c>
      <c r="O1800" s="21">
        <v>32.6</v>
      </c>
      <c r="P1800" s="21">
        <v>-123.5</v>
      </c>
    </row>
    <row r="1801" spans="1:16" x14ac:dyDescent="0.25">
      <c r="A1801">
        <v>2023</v>
      </c>
      <c r="B1801">
        <v>281083</v>
      </c>
      <c r="C1801" s="31" t="s">
        <v>23</v>
      </c>
      <c r="D1801" t="s">
        <v>2</v>
      </c>
      <c r="E1801" s="21">
        <v>38.9</v>
      </c>
      <c r="F1801" s="21">
        <v>5.2</v>
      </c>
      <c r="G1801" s="21">
        <v>48.4</v>
      </c>
      <c r="H1801" s="21">
        <v>28</v>
      </c>
      <c r="I1801" s="21">
        <v>28</v>
      </c>
      <c r="J1801" s="21">
        <v>0</v>
      </c>
      <c r="K1801" s="21">
        <v>0</v>
      </c>
      <c r="L1801" s="21">
        <v>6.4</v>
      </c>
      <c r="M1801" s="21">
        <v>140</v>
      </c>
      <c r="N1801" s="21">
        <v>0</v>
      </c>
      <c r="O1801" s="21">
        <v>48.8</v>
      </c>
      <c r="P1801" s="21">
        <v>28</v>
      </c>
    </row>
    <row r="1802" spans="1:16" x14ac:dyDescent="0.25">
      <c r="A1802">
        <v>2023</v>
      </c>
      <c r="B1802">
        <v>281083</v>
      </c>
      <c r="C1802" s="31" t="s">
        <v>22</v>
      </c>
      <c r="D1802" t="s">
        <v>2</v>
      </c>
      <c r="E1802" s="21">
        <v>134</v>
      </c>
      <c r="F1802" s="21">
        <v>235</v>
      </c>
      <c r="G1802" s="21">
        <v>248</v>
      </c>
      <c r="H1802" s="21">
        <v>0</v>
      </c>
      <c r="I1802" s="21">
        <v>78.8</v>
      </c>
      <c r="J1802" s="21">
        <v>43</v>
      </c>
      <c r="K1802" s="21">
        <v>147.4</v>
      </c>
      <c r="L1802" s="21">
        <v>140.80000000000001</v>
      </c>
      <c r="M1802" s="21">
        <v>24</v>
      </c>
      <c r="N1802" s="21">
        <v>207.8</v>
      </c>
      <c r="O1802" s="21">
        <v>229.6</v>
      </c>
      <c r="P1802" s="21">
        <v>7.1</v>
      </c>
    </row>
    <row r="1803" spans="1:16" x14ac:dyDescent="0.25">
      <c r="A1803">
        <v>2023</v>
      </c>
      <c r="B1803">
        <v>281083</v>
      </c>
      <c r="C1803" s="31" t="s">
        <v>23</v>
      </c>
      <c r="D1803" t="s">
        <v>1</v>
      </c>
      <c r="E1803" s="21">
        <v>233.4</v>
      </c>
      <c r="F1803" s="21">
        <v>31.2</v>
      </c>
      <c r="G1803" s="21">
        <v>290.39999999999998</v>
      </c>
      <c r="H1803" s="21">
        <v>168</v>
      </c>
      <c r="I1803" s="21">
        <v>168</v>
      </c>
      <c r="J1803" s="21">
        <v>0</v>
      </c>
      <c r="K1803" s="21">
        <v>0</v>
      </c>
      <c r="L1803" s="21">
        <v>38.4</v>
      </c>
      <c r="M1803" s="21">
        <v>840</v>
      </c>
      <c r="N1803" s="21">
        <v>0</v>
      </c>
      <c r="O1803" s="21">
        <v>292.8</v>
      </c>
      <c r="P1803" s="21">
        <v>168</v>
      </c>
    </row>
    <row r="1804" spans="1:16" x14ac:dyDescent="0.25">
      <c r="A1804">
        <v>2023</v>
      </c>
      <c r="B1804">
        <v>281083</v>
      </c>
      <c r="C1804" s="31" t="s">
        <v>22</v>
      </c>
      <c r="D1804" t="s">
        <v>1</v>
      </c>
      <c r="E1804" s="21">
        <v>804</v>
      </c>
      <c r="F1804" s="21">
        <v>1410</v>
      </c>
      <c r="G1804" s="21">
        <v>1488</v>
      </c>
      <c r="H1804" s="21">
        <v>0</v>
      </c>
      <c r="I1804" s="21">
        <v>472.8</v>
      </c>
      <c r="J1804" s="21">
        <v>258</v>
      </c>
      <c r="K1804" s="21">
        <v>884.4</v>
      </c>
      <c r="L1804" s="21">
        <v>844.8</v>
      </c>
      <c r="M1804" s="21">
        <v>144</v>
      </c>
      <c r="N1804" s="21">
        <v>1246.8</v>
      </c>
      <c r="O1804" s="21">
        <v>1377.6</v>
      </c>
      <c r="P1804" s="21">
        <v>42.6</v>
      </c>
    </row>
    <row r="1805" spans="1:16" x14ac:dyDescent="0.25">
      <c r="A1805">
        <v>2023</v>
      </c>
      <c r="B1805">
        <v>282916</v>
      </c>
      <c r="C1805" s="31" t="s">
        <v>21</v>
      </c>
      <c r="D1805" t="s">
        <v>4</v>
      </c>
      <c r="E1805" s="21">
        <v>-22</v>
      </c>
      <c r="F1805" s="21">
        <v>-53</v>
      </c>
      <c r="G1805" s="21">
        <v>14</v>
      </c>
      <c r="H1805" s="21">
        <v>0</v>
      </c>
      <c r="I1805" s="21">
        <v>-45.8</v>
      </c>
      <c r="J1805" s="21">
        <v>-25</v>
      </c>
      <c r="K1805" s="21">
        <v>-51</v>
      </c>
      <c r="L1805" s="21">
        <v>14</v>
      </c>
      <c r="M1805" s="21">
        <v>-37</v>
      </c>
      <c r="N1805" s="21">
        <v>-75.8</v>
      </c>
      <c r="O1805" s="21">
        <v>154.5</v>
      </c>
      <c r="P1805" s="21">
        <v>-25</v>
      </c>
    </row>
    <row r="1806" spans="1:16" x14ac:dyDescent="0.25">
      <c r="A1806">
        <v>2023</v>
      </c>
      <c r="B1806">
        <v>282916</v>
      </c>
      <c r="C1806" s="31" t="s">
        <v>21</v>
      </c>
      <c r="D1806" t="s">
        <v>2</v>
      </c>
      <c r="E1806" s="21">
        <v>36</v>
      </c>
      <c r="F1806" s="21">
        <v>63</v>
      </c>
      <c r="G1806" s="21">
        <v>72</v>
      </c>
      <c r="H1806" s="21">
        <v>0</v>
      </c>
      <c r="I1806" s="21">
        <v>70.2</v>
      </c>
      <c r="J1806" s="21">
        <v>33</v>
      </c>
      <c r="K1806" s="21">
        <v>123</v>
      </c>
      <c r="L1806" s="21">
        <v>72</v>
      </c>
      <c r="M1806" s="21">
        <v>21</v>
      </c>
      <c r="N1806" s="21">
        <v>40.200000000000003</v>
      </c>
      <c r="O1806" s="21">
        <v>328.5</v>
      </c>
      <c r="P1806" s="21">
        <v>33</v>
      </c>
    </row>
    <row r="1807" spans="1:16" x14ac:dyDescent="0.25">
      <c r="A1807">
        <v>2023</v>
      </c>
      <c r="B1807">
        <v>282916</v>
      </c>
      <c r="C1807" s="31" t="s">
        <v>21</v>
      </c>
      <c r="D1807" t="s">
        <v>1</v>
      </c>
      <c r="E1807" s="21">
        <v>156</v>
      </c>
      <c r="F1807" s="21">
        <v>273</v>
      </c>
      <c r="G1807" s="21">
        <v>312</v>
      </c>
      <c r="H1807" s="21">
        <v>0</v>
      </c>
      <c r="I1807" s="21">
        <v>304.2</v>
      </c>
      <c r="J1807" s="21">
        <v>143</v>
      </c>
      <c r="K1807" s="21">
        <v>533</v>
      </c>
      <c r="L1807" s="21">
        <v>312</v>
      </c>
      <c r="M1807" s="21">
        <v>91</v>
      </c>
      <c r="N1807" s="21">
        <v>174.2</v>
      </c>
      <c r="O1807" s="21">
        <v>1423.5</v>
      </c>
      <c r="P1807" s="21">
        <v>143</v>
      </c>
    </row>
    <row r="1808" spans="1:16" x14ac:dyDescent="0.25">
      <c r="A1808">
        <v>2023</v>
      </c>
      <c r="B1808">
        <v>284988</v>
      </c>
      <c r="C1808" s="31" t="s">
        <v>20</v>
      </c>
      <c r="D1808" t="s">
        <v>4</v>
      </c>
      <c r="E1808" s="21">
        <v>-71.672000000000097</v>
      </c>
      <c r="F1808" s="21">
        <v>111.1168</v>
      </c>
      <c r="G1808" s="21">
        <v>82.444799999999802</v>
      </c>
      <c r="H1808" s="21">
        <v>671.97439999999995</v>
      </c>
      <c r="I1808" s="21">
        <v>190.68</v>
      </c>
      <c r="J1808" s="21">
        <v>123.52800000000001</v>
      </c>
      <c r="K1808" s="21">
        <v>832.64959999999905</v>
      </c>
      <c r="L1808" s="21">
        <v>19.527999999999999</v>
      </c>
      <c r="M1808" s="21">
        <v>-30.8064</v>
      </c>
      <c r="N1808" s="21">
        <v>48.380799999999901</v>
      </c>
      <c r="O1808" s="21">
        <v>592.35839999999996</v>
      </c>
      <c r="P1808" s="21">
        <v>148.6816</v>
      </c>
    </row>
    <row r="1809" spans="1:16" x14ac:dyDescent="0.25">
      <c r="A1809">
        <v>2023</v>
      </c>
      <c r="B1809">
        <v>284988</v>
      </c>
      <c r="C1809" s="31" t="s">
        <v>20</v>
      </c>
      <c r="D1809" t="s">
        <v>2</v>
      </c>
      <c r="E1809" s="21">
        <v>1.5279999999999101</v>
      </c>
      <c r="F1809" s="21">
        <v>259.91680000000002</v>
      </c>
      <c r="G1809" s="21">
        <v>297.2448</v>
      </c>
      <c r="H1809" s="21">
        <v>893.97439999999995</v>
      </c>
      <c r="I1809" s="21">
        <v>481.08</v>
      </c>
      <c r="J1809" s="21">
        <v>413.928</v>
      </c>
      <c r="K1809" s="21">
        <v>908.24959999999896</v>
      </c>
      <c r="L1809" s="21">
        <v>90.328000000000003</v>
      </c>
      <c r="M1809" s="21">
        <v>42.393599999999999</v>
      </c>
      <c r="N1809" s="21">
        <v>192.38079999999999</v>
      </c>
      <c r="O1809" s="21">
        <v>1041.1584</v>
      </c>
      <c r="P1809" s="21">
        <v>363.48160000000001</v>
      </c>
    </row>
    <row r="1810" spans="1:16" x14ac:dyDescent="0.25">
      <c r="A1810">
        <v>2023</v>
      </c>
      <c r="B1810">
        <v>284988</v>
      </c>
      <c r="C1810" s="31" t="s">
        <v>20</v>
      </c>
      <c r="D1810" t="s">
        <v>1</v>
      </c>
      <c r="E1810" s="21">
        <v>561.52800000000002</v>
      </c>
      <c r="F1810" s="21">
        <v>2091.9168</v>
      </c>
      <c r="G1810" s="21">
        <v>3294.2447999999999</v>
      </c>
      <c r="H1810" s="21">
        <v>4989.9744000000001</v>
      </c>
      <c r="I1810" s="21">
        <v>5788.08</v>
      </c>
      <c r="J1810" s="21">
        <v>2213.9279999999999</v>
      </c>
      <c r="K1810" s="21">
        <v>8178.2496000000001</v>
      </c>
      <c r="L1810" s="21">
        <v>590.32799999999997</v>
      </c>
      <c r="M1810" s="21">
        <v>240.39359999999999</v>
      </c>
      <c r="N1810" s="21">
        <v>1547.3807999999999</v>
      </c>
      <c r="O1810" s="21">
        <v>5949.1584000000003</v>
      </c>
      <c r="P1810" s="21">
        <v>2735.4816000000001</v>
      </c>
    </row>
    <row r="1811" spans="1:16" x14ac:dyDescent="0.25">
      <c r="A1811">
        <v>2023</v>
      </c>
      <c r="B1811">
        <v>287037</v>
      </c>
      <c r="C1811" s="31" t="s">
        <v>19</v>
      </c>
      <c r="D1811" t="s">
        <v>4</v>
      </c>
      <c r="E1811" s="21">
        <v>432.03199999999902</v>
      </c>
      <c r="F1811" s="21">
        <v>3032.68</v>
      </c>
      <c r="G1811" s="21">
        <v>653.36199999999894</v>
      </c>
      <c r="H1811" s="21">
        <v>1823.2739999999999</v>
      </c>
      <c r="I1811" s="21">
        <v>539.51</v>
      </c>
      <c r="J1811" s="21">
        <v>1415.51</v>
      </c>
      <c r="K1811" s="21">
        <v>173.919999999997</v>
      </c>
      <c r="L1811" s="21">
        <v>491.54199999999901</v>
      </c>
      <c r="M1811" s="21">
        <v>1870.34</v>
      </c>
      <c r="N1811" s="21">
        <v>805.98399999999799</v>
      </c>
      <c r="O1811" s="21">
        <v>1688.884</v>
      </c>
      <c r="P1811" s="21">
        <v>4275.518</v>
      </c>
    </row>
    <row r="1812" spans="1:16" x14ac:dyDescent="0.25">
      <c r="A1812">
        <v>2023</v>
      </c>
      <c r="B1812">
        <v>287037</v>
      </c>
      <c r="C1812" s="31" t="s">
        <v>19</v>
      </c>
      <c r="D1812" t="s">
        <v>2</v>
      </c>
      <c r="E1812" s="21">
        <v>1327.6320000000001</v>
      </c>
      <c r="F1812" s="21">
        <v>3904.08</v>
      </c>
      <c r="G1812" s="21">
        <v>1374.7619999999999</v>
      </c>
      <c r="H1812" s="21">
        <v>2670.4740000000002</v>
      </c>
      <c r="I1812" s="21">
        <v>1174.9100000000001</v>
      </c>
      <c r="J1812" s="21">
        <v>1999.01</v>
      </c>
      <c r="K1812" s="21">
        <v>905.21999999999696</v>
      </c>
      <c r="L1812" s="21">
        <v>1290.1420000000001</v>
      </c>
      <c r="M1812" s="21">
        <v>2732.94</v>
      </c>
      <c r="N1812" s="21">
        <v>1389.4839999999999</v>
      </c>
      <c r="O1812" s="21">
        <v>2419.0839999999998</v>
      </c>
      <c r="P1812" s="21">
        <v>5017.8180000000002</v>
      </c>
    </row>
    <row r="1813" spans="1:16" x14ac:dyDescent="0.25">
      <c r="A1813">
        <v>2023</v>
      </c>
      <c r="B1813">
        <v>287037</v>
      </c>
      <c r="C1813" s="31" t="s">
        <v>19</v>
      </c>
      <c r="D1813" t="s">
        <v>1</v>
      </c>
      <c r="E1813" s="21">
        <v>24443.132000000001</v>
      </c>
      <c r="F1813" s="21">
        <v>40477.08</v>
      </c>
      <c r="G1813" s="21">
        <v>11192.762000000001</v>
      </c>
      <c r="H1813" s="21">
        <v>15636.474</v>
      </c>
      <c r="I1813" s="21">
        <v>11781.91</v>
      </c>
      <c r="J1813" s="21">
        <v>14241.01</v>
      </c>
      <c r="K1813" s="21">
        <v>19627.72</v>
      </c>
      <c r="L1813" s="21">
        <v>11503.142</v>
      </c>
      <c r="M1813" s="21">
        <v>17674.439999999999</v>
      </c>
      <c r="N1813" s="21">
        <v>7932.4840000000004</v>
      </c>
      <c r="O1813" s="21">
        <v>23632.083999999999</v>
      </c>
      <c r="P1813" s="21">
        <v>33011.817999999999</v>
      </c>
    </row>
    <row r="1814" spans="1:16" x14ac:dyDescent="0.25">
      <c r="A1814">
        <v>2023</v>
      </c>
      <c r="B1814">
        <v>288308</v>
      </c>
      <c r="C1814" s="31" t="s">
        <v>18</v>
      </c>
      <c r="D1814" t="s">
        <v>4</v>
      </c>
      <c r="E1814" s="21">
        <v>-52.26</v>
      </c>
      <c r="F1814" s="21">
        <v>-257.22800000000001</v>
      </c>
      <c r="G1814" s="21">
        <v>-130.08000000000001</v>
      </c>
      <c r="H1814" s="21">
        <v>-30.216000000000001</v>
      </c>
      <c r="I1814" s="21">
        <v>-44.216000000000001</v>
      </c>
      <c r="J1814" s="21">
        <v>-52.432000000000002</v>
      </c>
      <c r="K1814" s="21">
        <v>-59.88</v>
      </c>
      <c r="L1814" s="21">
        <v>-169.352</v>
      </c>
      <c r="M1814" s="21">
        <v>-52.631999999999998</v>
      </c>
      <c r="N1814" s="21">
        <v>-93.8719999999999</v>
      </c>
      <c r="O1814" s="21">
        <v>-44.927999999999997</v>
      </c>
      <c r="P1814" s="21">
        <v>249.42400000000001</v>
      </c>
    </row>
    <row r="1815" spans="1:16" x14ac:dyDescent="0.25">
      <c r="A1815">
        <v>2023</v>
      </c>
      <c r="B1815">
        <v>288308</v>
      </c>
      <c r="C1815" s="31" t="s">
        <v>18</v>
      </c>
      <c r="D1815" t="s">
        <v>2</v>
      </c>
      <c r="E1815" s="21">
        <v>332.94</v>
      </c>
      <c r="F1815" s="21">
        <v>63.771999999999998</v>
      </c>
      <c r="G1815" s="21">
        <v>62.52</v>
      </c>
      <c r="H1815" s="21">
        <v>33.984000000000002</v>
      </c>
      <c r="I1815" s="21">
        <v>19.984000000000002</v>
      </c>
      <c r="J1815" s="21">
        <v>75.968000000000004</v>
      </c>
      <c r="K1815" s="21">
        <v>132.72</v>
      </c>
      <c r="L1815" s="21">
        <v>87.448000000000206</v>
      </c>
      <c r="M1815" s="21">
        <v>11.568</v>
      </c>
      <c r="N1815" s="21">
        <v>227.12799999999999</v>
      </c>
      <c r="O1815" s="21">
        <v>211.87200000000001</v>
      </c>
      <c r="P1815" s="21">
        <v>377.82400000000001</v>
      </c>
    </row>
    <row r="1816" spans="1:16" x14ac:dyDescent="0.25">
      <c r="A1816">
        <v>2023</v>
      </c>
      <c r="B1816">
        <v>288308</v>
      </c>
      <c r="C1816" s="31" t="s">
        <v>18</v>
      </c>
      <c r="D1816" t="s">
        <v>1</v>
      </c>
      <c r="E1816" s="21">
        <v>1137.44</v>
      </c>
      <c r="F1816" s="21">
        <v>510.27199999999999</v>
      </c>
      <c r="G1816" s="21">
        <v>329.52</v>
      </c>
      <c r="H1816" s="21">
        <v>143.98400000000001</v>
      </c>
      <c r="I1816" s="21">
        <v>159.98400000000001</v>
      </c>
      <c r="J1816" s="21">
        <v>255.96799999999999</v>
      </c>
      <c r="K1816" s="21">
        <v>380.72</v>
      </c>
      <c r="L1816" s="21">
        <v>1884.4480000000001</v>
      </c>
      <c r="M1816" s="21">
        <v>25.568000000000001</v>
      </c>
      <c r="N1816" s="21">
        <v>1942.1279999999999</v>
      </c>
      <c r="O1816" s="21">
        <v>1151.8720000000001</v>
      </c>
      <c r="P1816" s="21">
        <v>1567.8240000000001</v>
      </c>
    </row>
    <row r="1817" spans="1:16" x14ac:dyDescent="0.25">
      <c r="A1817">
        <v>2023</v>
      </c>
      <c r="B1817">
        <v>289007</v>
      </c>
      <c r="C1817" s="31" t="s">
        <v>21</v>
      </c>
      <c r="D1817" t="s">
        <v>4</v>
      </c>
      <c r="E1817" s="21">
        <v>0</v>
      </c>
      <c r="F1817" s="21">
        <v>-184.8416</v>
      </c>
      <c r="G1817" s="21">
        <v>-94.410399999999996</v>
      </c>
      <c r="H1817" s="21">
        <v>-55.380800000000001</v>
      </c>
      <c r="I1817" s="21">
        <v>-64.714399999999998</v>
      </c>
      <c r="J1817" s="21">
        <v>0</v>
      </c>
      <c r="K1817" s="21">
        <v>-56.690399999999997</v>
      </c>
      <c r="L1817" s="21">
        <v>-348.51440000000002</v>
      </c>
      <c r="M1817" s="21">
        <v>0</v>
      </c>
      <c r="N1817" s="21">
        <v>0</v>
      </c>
      <c r="O1817" s="21">
        <v>-55.2104</v>
      </c>
      <c r="P1817" s="21">
        <v>-665.10080000000005</v>
      </c>
    </row>
    <row r="1818" spans="1:16" x14ac:dyDescent="0.25">
      <c r="A1818">
        <v>2023</v>
      </c>
      <c r="B1818">
        <v>289007</v>
      </c>
      <c r="C1818" s="31" t="s">
        <v>21</v>
      </c>
      <c r="D1818" t="s">
        <v>2</v>
      </c>
      <c r="E1818" s="21">
        <v>0</v>
      </c>
      <c r="F1818" s="21">
        <v>-68.8416</v>
      </c>
      <c r="G1818" s="21">
        <v>-36.410400000000003</v>
      </c>
      <c r="H1818" s="21">
        <v>2.6192000000000002</v>
      </c>
      <c r="I1818" s="21">
        <v>-6.7144000000000004</v>
      </c>
      <c r="J1818" s="21">
        <v>0</v>
      </c>
      <c r="K1818" s="21">
        <v>1.3096000000000001</v>
      </c>
      <c r="L1818" s="21">
        <v>-290.51440000000002</v>
      </c>
      <c r="M1818" s="21">
        <v>0</v>
      </c>
      <c r="N1818" s="21">
        <v>0</v>
      </c>
      <c r="O1818" s="21">
        <v>2.7895999999999899</v>
      </c>
      <c r="P1818" s="21">
        <v>-375.10079999999999</v>
      </c>
    </row>
    <row r="1819" spans="1:16" x14ac:dyDescent="0.25">
      <c r="A1819">
        <v>2023</v>
      </c>
      <c r="B1819">
        <v>289007</v>
      </c>
      <c r="C1819" s="31" t="s">
        <v>21</v>
      </c>
      <c r="D1819" t="s">
        <v>1</v>
      </c>
      <c r="E1819" s="21">
        <v>0</v>
      </c>
      <c r="F1819" s="21">
        <v>291.15839999999997</v>
      </c>
      <c r="G1819" s="21">
        <v>93.589600000000004</v>
      </c>
      <c r="H1819" s="21">
        <v>16.619199999999999</v>
      </c>
      <c r="I1819" s="21">
        <v>114.2856</v>
      </c>
      <c r="J1819" s="21">
        <v>0</v>
      </c>
      <c r="K1819" s="21">
        <v>8.3095999999999997</v>
      </c>
      <c r="L1819" s="21">
        <v>1029.4856</v>
      </c>
      <c r="M1819" s="21">
        <v>0</v>
      </c>
      <c r="N1819" s="21">
        <v>0</v>
      </c>
      <c r="O1819" s="21">
        <v>72.789599999999993</v>
      </c>
      <c r="P1819" s="21">
        <v>2253.3991999999998</v>
      </c>
    </row>
    <row r="1820" spans="1:16" x14ac:dyDescent="0.25">
      <c r="A1820">
        <v>2023</v>
      </c>
      <c r="B1820">
        <v>294766</v>
      </c>
      <c r="C1820" s="31" t="s">
        <v>23</v>
      </c>
      <c r="D1820" t="s">
        <v>4</v>
      </c>
      <c r="E1820" s="21">
        <v>1223.8399999999999</v>
      </c>
      <c r="F1820" s="21">
        <v>575.33999999999901</v>
      </c>
      <c r="G1820" s="21">
        <v>683.5</v>
      </c>
      <c r="H1820" s="21">
        <v>1752.24</v>
      </c>
      <c r="I1820" s="21">
        <v>461.04</v>
      </c>
      <c r="J1820" s="21">
        <v>-197.2</v>
      </c>
      <c r="K1820" s="21">
        <v>373.24</v>
      </c>
      <c r="L1820" s="21">
        <v>1269.3</v>
      </c>
      <c r="M1820" s="21">
        <v>-222.96</v>
      </c>
      <c r="N1820" s="21">
        <v>1045.8</v>
      </c>
      <c r="O1820" s="21">
        <v>-277.10000000000002</v>
      </c>
      <c r="P1820" s="21">
        <v>399.2</v>
      </c>
    </row>
    <row r="1821" spans="1:16" x14ac:dyDescent="0.25">
      <c r="A1821">
        <v>2023</v>
      </c>
      <c r="B1821">
        <v>294766</v>
      </c>
      <c r="C1821" s="31" t="s">
        <v>23</v>
      </c>
      <c r="D1821" t="s">
        <v>2</v>
      </c>
      <c r="E1821" s="21">
        <v>1917.6</v>
      </c>
      <c r="F1821" s="21">
        <v>1039.0999999999999</v>
      </c>
      <c r="G1821" s="21">
        <v>1171</v>
      </c>
      <c r="H1821" s="21">
        <v>2456</v>
      </c>
      <c r="I1821" s="21">
        <v>1372.3</v>
      </c>
      <c r="J1821" s="21">
        <v>457.8</v>
      </c>
      <c r="K1821" s="21">
        <v>912</v>
      </c>
      <c r="L1821" s="21">
        <v>1934.3</v>
      </c>
      <c r="M1821" s="21">
        <v>540.79999999999995</v>
      </c>
      <c r="N1821" s="21">
        <v>1438.3</v>
      </c>
      <c r="O1821" s="21">
        <v>165.4</v>
      </c>
      <c r="P1821" s="21">
        <v>1009.2</v>
      </c>
    </row>
    <row r="1822" spans="1:16" x14ac:dyDescent="0.25">
      <c r="A1822">
        <v>2023</v>
      </c>
      <c r="B1822">
        <v>294766</v>
      </c>
      <c r="C1822" s="31" t="s">
        <v>23</v>
      </c>
      <c r="D1822" t="s">
        <v>1</v>
      </c>
      <c r="E1822" s="21">
        <v>11505.6</v>
      </c>
      <c r="F1822" s="21">
        <v>6234.6</v>
      </c>
      <c r="G1822" s="21">
        <v>7026</v>
      </c>
      <c r="H1822" s="21">
        <v>14736</v>
      </c>
      <c r="I1822" s="21">
        <v>8233.7999999999993</v>
      </c>
      <c r="J1822" s="21">
        <v>2746.8</v>
      </c>
      <c r="K1822" s="21">
        <v>5472</v>
      </c>
      <c r="L1822" s="21">
        <v>11605.8</v>
      </c>
      <c r="M1822" s="21">
        <v>3244.8</v>
      </c>
      <c r="N1822" s="21">
        <v>8629.7999999999993</v>
      </c>
      <c r="O1822" s="21">
        <v>992.4</v>
      </c>
      <c r="P1822" s="21">
        <v>6055.2</v>
      </c>
    </row>
    <row r="1823" spans="1:16" x14ac:dyDescent="0.25">
      <c r="A1823">
        <v>2023</v>
      </c>
      <c r="B1823">
        <v>298703</v>
      </c>
      <c r="C1823" s="31" t="s">
        <v>18</v>
      </c>
      <c r="D1823" t="s">
        <v>4</v>
      </c>
      <c r="E1823" s="21">
        <v>1221.3</v>
      </c>
      <c r="F1823" s="21">
        <v>1137.5999999999999</v>
      </c>
      <c r="G1823" s="21">
        <v>2367.5</v>
      </c>
      <c r="H1823" s="21">
        <v>2379.6</v>
      </c>
      <c r="I1823" s="21">
        <v>754.8</v>
      </c>
      <c r="J1823" s="21">
        <v>1004.3</v>
      </c>
      <c r="K1823" s="21">
        <v>1630.7</v>
      </c>
      <c r="L1823" s="21">
        <v>758.8</v>
      </c>
      <c r="M1823" s="21">
        <v>3821.8</v>
      </c>
      <c r="N1823" s="21">
        <v>351.7</v>
      </c>
      <c r="O1823" s="21">
        <v>136.9</v>
      </c>
      <c r="P1823" s="21">
        <v>0</v>
      </c>
    </row>
    <row r="1824" spans="1:16" x14ac:dyDescent="0.25">
      <c r="A1824">
        <v>2023</v>
      </c>
      <c r="B1824">
        <v>298703</v>
      </c>
      <c r="C1824" s="31" t="s">
        <v>18</v>
      </c>
      <c r="D1824" t="s">
        <v>2</v>
      </c>
      <c r="E1824" s="21">
        <v>1986.9</v>
      </c>
      <c r="F1824" s="21">
        <v>1960.8</v>
      </c>
      <c r="G1824" s="21">
        <v>3464.7</v>
      </c>
      <c r="H1824" s="21">
        <v>3158.4</v>
      </c>
      <c r="I1824" s="21">
        <v>1876.6</v>
      </c>
      <c r="J1824" s="21">
        <v>1724.4</v>
      </c>
      <c r="K1824" s="21">
        <v>2558.8000000000002</v>
      </c>
      <c r="L1824" s="21">
        <v>1318.6</v>
      </c>
      <c r="M1824" s="21">
        <v>4763.1000000000004</v>
      </c>
      <c r="N1824" s="21">
        <v>920.3</v>
      </c>
      <c r="O1824" s="21">
        <v>614.9</v>
      </c>
      <c r="P1824" s="21">
        <v>0</v>
      </c>
    </row>
    <row r="1825" spans="1:16" x14ac:dyDescent="0.25">
      <c r="A1825">
        <v>2023</v>
      </c>
      <c r="B1825">
        <v>298703</v>
      </c>
      <c r="C1825" s="31" t="s">
        <v>18</v>
      </c>
      <c r="D1825" t="s">
        <v>1</v>
      </c>
      <c r="E1825" s="21">
        <v>11921.4</v>
      </c>
      <c r="F1825" s="21">
        <v>11764.8</v>
      </c>
      <c r="G1825" s="21">
        <v>20788.2</v>
      </c>
      <c r="H1825" s="21">
        <v>18950.400000000001</v>
      </c>
      <c r="I1825" s="21">
        <v>11259.6</v>
      </c>
      <c r="J1825" s="21">
        <v>10346.4</v>
      </c>
      <c r="K1825" s="21">
        <v>15352.8</v>
      </c>
      <c r="L1825" s="21">
        <v>7911.6</v>
      </c>
      <c r="M1825" s="21">
        <v>28578.6</v>
      </c>
      <c r="N1825" s="21">
        <v>5521.8</v>
      </c>
      <c r="O1825" s="21">
        <v>3689.4</v>
      </c>
      <c r="P1825" s="21">
        <v>0</v>
      </c>
    </row>
    <row r="1826" spans="1:16" x14ac:dyDescent="0.25">
      <c r="A1826">
        <v>2023</v>
      </c>
      <c r="B1826">
        <v>302233</v>
      </c>
      <c r="C1826" s="31" t="s">
        <v>21</v>
      </c>
      <c r="D1826" t="s">
        <v>4</v>
      </c>
      <c r="E1826" s="21">
        <v>-30</v>
      </c>
      <c r="F1826" s="21">
        <v>1878.9</v>
      </c>
      <c r="G1826" s="21">
        <v>8.4</v>
      </c>
      <c r="H1826" s="21">
        <v>75</v>
      </c>
      <c r="I1826" s="21">
        <v>11</v>
      </c>
      <c r="J1826" s="21">
        <v>436.4</v>
      </c>
      <c r="K1826" s="21">
        <v>601.79999999999995</v>
      </c>
      <c r="L1826" s="21">
        <v>157.19999999999999</v>
      </c>
      <c r="M1826" s="21">
        <v>90.2</v>
      </c>
      <c r="N1826" s="21">
        <v>600.20000000000005</v>
      </c>
      <c r="O1826" s="21">
        <v>-168.4</v>
      </c>
      <c r="P1826" s="21">
        <v>-33.4</v>
      </c>
    </row>
    <row r="1827" spans="1:16" x14ac:dyDescent="0.25">
      <c r="A1827">
        <v>2023</v>
      </c>
      <c r="B1827">
        <v>302233</v>
      </c>
      <c r="C1827" s="31" t="s">
        <v>21</v>
      </c>
      <c r="D1827" t="s">
        <v>2</v>
      </c>
      <c r="E1827" s="21">
        <v>28</v>
      </c>
      <c r="F1827" s="21">
        <v>2122.9</v>
      </c>
      <c r="G1827" s="21">
        <v>250.4</v>
      </c>
      <c r="H1827" s="21">
        <v>137</v>
      </c>
      <c r="I1827" s="21">
        <v>133</v>
      </c>
      <c r="J1827" s="21">
        <v>876.4</v>
      </c>
      <c r="K1827" s="21">
        <v>849.8</v>
      </c>
      <c r="L1827" s="21">
        <v>459.2</v>
      </c>
      <c r="M1827" s="21">
        <v>520.20000000000005</v>
      </c>
      <c r="N1827" s="21">
        <v>838.2</v>
      </c>
      <c r="O1827" s="21">
        <v>191.6</v>
      </c>
      <c r="P1827" s="21">
        <v>456.6</v>
      </c>
    </row>
    <row r="1828" spans="1:16" x14ac:dyDescent="0.25">
      <c r="A1828">
        <v>2023</v>
      </c>
      <c r="B1828">
        <v>302233</v>
      </c>
      <c r="C1828" s="31" t="s">
        <v>21</v>
      </c>
      <c r="D1828" t="s">
        <v>1</v>
      </c>
      <c r="E1828" s="21">
        <v>168</v>
      </c>
      <c r="F1828" s="21">
        <v>12737.4</v>
      </c>
      <c r="G1828" s="21">
        <v>1502.4</v>
      </c>
      <c r="H1828" s="21">
        <v>822</v>
      </c>
      <c r="I1828" s="21">
        <v>798</v>
      </c>
      <c r="J1828" s="21">
        <v>5258.4</v>
      </c>
      <c r="K1828" s="21">
        <v>5098.8</v>
      </c>
      <c r="L1828" s="21">
        <v>2755.2</v>
      </c>
      <c r="M1828" s="21">
        <v>3121.2</v>
      </c>
      <c r="N1828" s="21">
        <v>5029.2</v>
      </c>
      <c r="O1828" s="21">
        <v>1149.5999999999999</v>
      </c>
      <c r="P1828" s="21">
        <v>2739.6</v>
      </c>
    </row>
    <row r="1829" spans="1:16" x14ac:dyDescent="0.25">
      <c r="A1829">
        <v>2023</v>
      </c>
      <c r="B1829">
        <v>302233</v>
      </c>
      <c r="C1829" s="31" t="s">
        <v>20</v>
      </c>
      <c r="D1829" t="s">
        <v>4</v>
      </c>
      <c r="E1829" s="21">
        <v>649.6</v>
      </c>
      <c r="F1829" s="21">
        <v>1427.4</v>
      </c>
      <c r="G1829" s="21">
        <v>483.7</v>
      </c>
      <c r="H1829" s="21">
        <v>446.2</v>
      </c>
      <c r="I1829" s="21">
        <v>778.2</v>
      </c>
      <c r="J1829" s="21">
        <v>876.5</v>
      </c>
      <c r="K1829" s="21">
        <v>516.70000000000005</v>
      </c>
      <c r="L1829" s="21">
        <v>-8.9000000000000394</v>
      </c>
      <c r="M1829" s="21">
        <v>1213.7</v>
      </c>
      <c r="N1829" s="21">
        <v>835</v>
      </c>
      <c r="O1829" s="21">
        <v>2643.6</v>
      </c>
      <c r="P1829" s="21">
        <v>304.10000000000002</v>
      </c>
    </row>
    <row r="1830" spans="1:16" x14ac:dyDescent="0.25">
      <c r="A1830">
        <v>2023</v>
      </c>
      <c r="B1830">
        <v>302233</v>
      </c>
      <c r="C1830" s="31" t="s">
        <v>20</v>
      </c>
      <c r="D1830" t="s">
        <v>2</v>
      </c>
      <c r="E1830" s="21">
        <v>1528</v>
      </c>
      <c r="F1830" s="21">
        <v>2033.4</v>
      </c>
      <c r="G1830" s="21">
        <v>932.5</v>
      </c>
      <c r="H1830" s="21">
        <v>1237</v>
      </c>
      <c r="I1830" s="21">
        <v>1373.4</v>
      </c>
      <c r="J1830" s="21">
        <v>1464.5</v>
      </c>
      <c r="K1830" s="21">
        <v>1402.3</v>
      </c>
      <c r="L1830" s="21">
        <v>567.1</v>
      </c>
      <c r="M1830" s="21">
        <v>2021.3</v>
      </c>
      <c r="N1830" s="21">
        <v>1775.8</v>
      </c>
      <c r="O1830" s="21">
        <v>3693.6</v>
      </c>
      <c r="P1830" s="21">
        <v>877.7</v>
      </c>
    </row>
    <row r="1831" spans="1:16" x14ac:dyDescent="0.25">
      <c r="A1831">
        <v>2023</v>
      </c>
      <c r="B1831">
        <v>302233</v>
      </c>
      <c r="C1831" s="31" t="s">
        <v>20</v>
      </c>
      <c r="D1831" t="s">
        <v>1</v>
      </c>
      <c r="E1831" s="21">
        <v>9168</v>
      </c>
      <c r="F1831" s="21">
        <v>12200.4</v>
      </c>
      <c r="G1831" s="21">
        <v>5595</v>
      </c>
      <c r="H1831" s="21">
        <v>7422</v>
      </c>
      <c r="I1831" s="21">
        <v>8240.4</v>
      </c>
      <c r="J1831" s="21">
        <v>8787</v>
      </c>
      <c r="K1831" s="21">
        <v>8413.7999999999993</v>
      </c>
      <c r="L1831" s="21">
        <v>3402.6</v>
      </c>
      <c r="M1831" s="21">
        <v>12127.8</v>
      </c>
      <c r="N1831" s="21">
        <v>10654.8</v>
      </c>
      <c r="O1831" s="21">
        <v>22161.599999999999</v>
      </c>
      <c r="P1831" s="21">
        <v>5266.2</v>
      </c>
    </row>
    <row r="1832" spans="1:16" x14ac:dyDescent="0.25">
      <c r="A1832">
        <v>2023</v>
      </c>
      <c r="B1832">
        <v>303477</v>
      </c>
      <c r="C1832" s="31" t="s">
        <v>21</v>
      </c>
      <c r="D1832" t="s">
        <v>4</v>
      </c>
      <c r="E1832" s="21">
        <v>8696.36</v>
      </c>
      <c r="F1832" s="21">
        <v>9610.5928000000004</v>
      </c>
      <c r="G1832" s="21">
        <v>11542.705599999999</v>
      </c>
      <c r="H1832" s="21">
        <v>8337.7288000000008</v>
      </c>
      <c r="I1832" s="21">
        <v>8897.9671999999991</v>
      </c>
      <c r="J1832" s="21">
        <v>4127.1239999999998</v>
      </c>
      <c r="K1832" s="21">
        <v>7783.4495999999999</v>
      </c>
      <c r="L1832" s="21">
        <v>10412.1392</v>
      </c>
      <c r="M1832" s="21">
        <v>13740.076800000001</v>
      </c>
      <c r="N1832" s="21">
        <v>6257.4736000000003</v>
      </c>
      <c r="O1832" s="21">
        <v>9499.2800000000007</v>
      </c>
      <c r="P1832" s="21">
        <v>1503.5119999999999</v>
      </c>
    </row>
    <row r="1833" spans="1:16" x14ac:dyDescent="0.25">
      <c r="A1833">
        <v>2023</v>
      </c>
      <c r="B1833">
        <v>303477</v>
      </c>
      <c r="C1833" s="31" t="s">
        <v>21</v>
      </c>
      <c r="D1833" t="s">
        <v>2</v>
      </c>
      <c r="E1833" s="21">
        <v>9122.36</v>
      </c>
      <c r="F1833" s="21">
        <v>10056.5928</v>
      </c>
      <c r="G1833" s="21">
        <v>12042.705599999999</v>
      </c>
      <c r="H1833" s="21">
        <v>8818.7288000000008</v>
      </c>
      <c r="I1833" s="21">
        <v>9127.9671999999991</v>
      </c>
      <c r="J1833" s="21">
        <v>4467.1239999999998</v>
      </c>
      <c r="K1833" s="21">
        <v>8272.4495999999999</v>
      </c>
      <c r="L1833" s="21">
        <v>10903.1392</v>
      </c>
      <c r="M1833" s="21">
        <v>14129.576800000001</v>
      </c>
      <c r="N1833" s="21">
        <v>6616.4736000000003</v>
      </c>
      <c r="O1833" s="21">
        <v>9937.2800000000007</v>
      </c>
      <c r="P1833" s="21">
        <v>1753.5119999999999</v>
      </c>
    </row>
    <row r="1834" spans="1:16" x14ac:dyDescent="0.25">
      <c r="A1834">
        <v>2023</v>
      </c>
      <c r="B1834">
        <v>303477</v>
      </c>
      <c r="C1834" s="31" t="s">
        <v>21</v>
      </c>
      <c r="D1834" t="s">
        <v>1</v>
      </c>
      <c r="E1834" s="21">
        <v>33918.36</v>
      </c>
      <c r="F1834" s="21">
        <v>39332.092799999999</v>
      </c>
      <c r="G1834" s="21">
        <v>48384.705600000001</v>
      </c>
      <c r="H1834" s="21">
        <v>33668.728799999997</v>
      </c>
      <c r="I1834" s="21">
        <v>34185.967199999999</v>
      </c>
      <c r="J1834" s="21">
        <v>15881.124</v>
      </c>
      <c r="K1834" s="21">
        <v>32035.4496</v>
      </c>
      <c r="L1834" s="21">
        <v>43657.639199999998</v>
      </c>
      <c r="M1834" s="21">
        <v>57106.576800000003</v>
      </c>
      <c r="N1834" s="21">
        <v>35618.973599999998</v>
      </c>
      <c r="O1834" s="21">
        <v>32805.78</v>
      </c>
      <c r="P1834" s="21">
        <v>6942.0119999999997</v>
      </c>
    </row>
    <row r="1835" spans="1:16" x14ac:dyDescent="0.25">
      <c r="A1835">
        <v>2023</v>
      </c>
      <c r="B1835">
        <v>304909</v>
      </c>
      <c r="C1835" s="31" t="s">
        <v>22</v>
      </c>
      <c r="D1835" t="s">
        <v>2</v>
      </c>
      <c r="E1835" s="21">
        <v>0</v>
      </c>
      <c r="F1835" s="21">
        <v>0</v>
      </c>
      <c r="G1835" s="21">
        <v>0</v>
      </c>
      <c r="H1835" s="21">
        <v>0</v>
      </c>
      <c r="I1835" s="21">
        <v>62.335999999999999</v>
      </c>
      <c r="J1835" s="21">
        <v>75.968000000000004</v>
      </c>
      <c r="K1835" s="21">
        <v>53.84</v>
      </c>
      <c r="L1835" s="21">
        <v>40.868000000000002</v>
      </c>
      <c r="M1835" s="21">
        <v>419.84</v>
      </c>
      <c r="N1835" s="21">
        <v>0</v>
      </c>
      <c r="O1835" s="21">
        <v>0</v>
      </c>
      <c r="P1835" s="21">
        <v>0</v>
      </c>
    </row>
    <row r="1836" spans="1:16" x14ac:dyDescent="0.25">
      <c r="A1836">
        <v>2023</v>
      </c>
      <c r="B1836">
        <v>304909</v>
      </c>
      <c r="C1836" s="31" t="s">
        <v>22</v>
      </c>
      <c r="D1836" t="s">
        <v>4</v>
      </c>
      <c r="E1836" s="21">
        <v>0</v>
      </c>
      <c r="F1836" s="21">
        <v>0</v>
      </c>
      <c r="G1836" s="21">
        <v>0</v>
      </c>
      <c r="H1836" s="21">
        <v>0</v>
      </c>
      <c r="I1836" s="21">
        <v>-70.463999999999999</v>
      </c>
      <c r="J1836" s="21">
        <v>9.5680000000000103</v>
      </c>
      <c r="K1836" s="21">
        <v>-10.36</v>
      </c>
      <c r="L1836" s="21">
        <v>-25.532</v>
      </c>
      <c r="M1836" s="21">
        <v>355.64</v>
      </c>
      <c r="N1836" s="21">
        <v>0</v>
      </c>
      <c r="O1836" s="21">
        <v>0</v>
      </c>
      <c r="P1836" s="21">
        <v>0</v>
      </c>
    </row>
    <row r="1837" spans="1:16" x14ac:dyDescent="0.25">
      <c r="A1837">
        <v>2023</v>
      </c>
      <c r="B1837">
        <v>304909</v>
      </c>
      <c r="C1837" s="31" t="s">
        <v>22</v>
      </c>
      <c r="D1837" t="s">
        <v>1</v>
      </c>
      <c r="E1837" s="21">
        <v>0</v>
      </c>
      <c r="F1837" s="21">
        <v>0</v>
      </c>
      <c r="G1837" s="21">
        <v>0</v>
      </c>
      <c r="H1837" s="21">
        <v>0</v>
      </c>
      <c r="I1837" s="21">
        <v>318.33600000000001</v>
      </c>
      <c r="J1837" s="21">
        <v>255.96799999999999</v>
      </c>
      <c r="K1837" s="21">
        <v>143.84</v>
      </c>
      <c r="L1837" s="21">
        <v>150.36799999999999</v>
      </c>
      <c r="M1837" s="21">
        <v>1119.8399999999999</v>
      </c>
      <c r="N1837" s="21">
        <v>0</v>
      </c>
      <c r="O1837" s="21">
        <v>0</v>
      </c>
      <c r="P1837" s="21">
        <v>0</v>
      </c>
    </row>
    <row r="1838" spans="1:16" x14ac:dyDescent="0.25">
      <c r="A1838">
        <v>2023</v>
      </c>
      <c r="B1838">
        <v>309059</v>
      </c>
      <c r="C1838" s="31" t="s">
        <v>19</v>
      </c>
      <c r="D1838" t="s">
        <v>4</v>
      </c>
      <c r="E1838" s="21">
        <v>318.21199999999999</v>
      </c>
      <c r="F1838" s="21">
        <v>-158.96799999999999</v>
      </c>
      <c r="G1838" s="21">
        <v>-0.35399999999999898</v>
      </c>
      <c r="H1838" s="21">
        <v>-18.470000000000098</v>
      </c>
      <c r="I1838" s="21">
        <v>21.744</v>
      </c>
      <c r="J1838" s="21">
        <v>-196.68</v>
      </c>
      <c r="K1838" s="21">
        <v>-386.322</v>
      </c>
      <c r="L1838" s="21">
        <v>-58.712000000000103</v>
      </c>
      <c r="M1838" s="21">
        <v>22.633999999999499</v>
      </c>
      <c r="N1838" s="21">
        <v>-510.43799999999999</v>
      </c>
      <c r="O1838" s="21">
        <v>-196.726</v>
      </c>
      <c r="P1838" s="21">
        <v>-130.798000000001</v>
      </c>
    </row>
    <row r="1839" spans="1:16" x14ac:dyDescent="0.25">
      <c r="A1839">
        <v>2023</v>
      </c>
      <c r="B1839">
        <v>309059</v>
      </c>
      <c r="C1839" s="31" t="s">
        <v>19</v>
      </c>
      <c r="D1839" t="s">
        <v>2</v>
      </c>
      <c r="E1839" s="21">
        <v>536.61199999999997</v>
      </c>
      <c r="F1839" s="21">
        <v>172.03200000000001</v>
      </c>
      <c r="G1839" s="21">
        <v>65.846000000000004</v>
      </c>
      <c r="H1839" s="21">
        <v>113.93</v>
      </c>
      <c r="I1839" s="21">
        <v>87.944000000000003</v>
      </c>
      <c r="J1839" s="21">
        <v>68.119999999999905</v>
      </c>
      <c r="K1839" s="21">
        <v>10.8779999999997</v>
      </c>
      <c r="L1839" s="21">
        <v>139.88800000000001</v>
      </c>
      <c r="M1839" s="21">
        <v>638.23399999999901</v>
      </c>
      <c r="N1839" s="21">
        <v>85.361999999999895</v>
      </c>
      <c r="O1839" s="21">
        <v>1.87399999999991</v>
      </c>
      <c r="P1839" s="21">
        <v>87.601999999998696</v>
      </c>
    </row>
    <row r="1840" spans="1:16" x14ac:dyDescent="0.25">
      <c r="A1840">
        <v>2023</v>
      </c>
      <c r="B1840">
        <v>309059</v>
      </c>
      <c r="C1840" s="31" t="s">
        <v>19</v>
      </c>
      <c r="D1840" t="s">
        <v>1</v>
      </c>
      <c r="E1840" s="21">
        <v>3832.6120000000001</v>
      </c>
      <c r="F1840" s="21">
        <v>865.03200000000004</v>
      </c>
      <c r="G1840" s="21">
        <v>1385.846</v>
      </c>
      <c r="H1840" s="21">
        <v>643.92999999999995</v>
      </c>
      <c r="I1840" s="21">
        <v>447.94400000000002</v>
      </c>
      <c r="J1840" s="21">
        <v>974.12</v>
      </c>
      <c r="K1840" s="21">
        <v>2754.8780000000002</v>
      </c>
      <c r="L1840" s="21">
        <v>545.88800000000003</v>
      </c>
      <c r="M1840" s="21">
        <v>5729.2340000000004</v>
      </c>
      <c r="N1840" s="21">
        <v>1559.3620000000001</v>
      </c>
      <c r="O1840" s="21">
        <v>1161.874</v>
      </c>
      <c r="P1840" s="21">
        <v>7245.6019999999999</v>
      </c>
    </row>
    <row r="1841" spans="1:16" x14ac:dyDescent="0.25">
      <c r="A1841">
        <v>2023</v>
      </c>
      <c r="B1841">
        <v>309319</v>
      </c>
      <c r="C1841" s="31" t="s">
        <v>19</v>
      </c>
      <c r="D1841" t="s">
        <v>4</v>
      </c>
      <c r="E1841" s="21">
        <v>638.84799999999996</v>
      </c>
      <c r="F1841" s="21">
        <v>497.85199999999998</v>
      </c>
      <c r="G1841" s="21">
        <v>-166.00800000000001</v>
      </c>
      <c r="H1841" s="21">
        <v>-265.44</v>
      </c>
      <c r="I1841" s="21">
        <v>-104.648</v>
      </c>
      <c r="J1841" s="21">
        <v>-129.53200000000001</v>
      </c>
      <c r="K1841" s="21">
        <v>0</v>
      </c>
      <c r="L1841" s="21">
        <v>-139.00800000000001</v>
      </c>
      <c r="M1841" s="21">
        <v>-216.06399999999999</v>
      </c>
      <c r="N1841" s="21">
        <v>0</v>
      </c>
      <c r="O1841" s="21">
        <v>0</v>
      </c>
      <c r="P1841" s="21">
        <v>0</v>
      </c>
    </row>
    <row r="1842" spans="1:16" x14ac:dyDescent="0.25">
      <c r="A1842">
        <v>2023</v>
      </c>
      <c r="B1842">
        <v>309319</v>
      </c>
      <c r="C1842" s="31" t="s">
        <v>19</v>
      </c>
      <c r="D1842" t="s">
        <v>2</v>
      </c>
      <c r="E1842" s="21">
        <v>903.64800000000002</v>
      </c>
      <c r="F1842" s="21">
        <v>583.85199999999998</v>
      </c>
      <c r="G1842" s="21">
        <v>98.792000000000002</v>
      </c>
      <c r="H1842" s="21">
        <v>131.76</v>
      </c>
      <c r="I1842" s="21">
        <v>93.951999999999998</v>
      </c>
      <c r="J1842" s="21">
        <v>2.8680000000000101</v>
      </c>
      <c r="K1842" s="21">
        <v>0</v>
      </c>
      <c r="L1842" s="21">
        <v>125.792</v>
      </c>
      <c r="M1842" s="21">
        <v>48.735999999999997</v>
      </c>
      <c r="N1842" s="21">
        <v>0</v>
      </c>
      <c r="O1842" s="21">
        <v>0</v>
      </c>
      <c r="P1842" s="21">
        <v>0</v>
      </c>
    </row>
    <row r="1843" spans="1:16" x14ac:dyDescent="0.25">
      <c r="A1843">
        <v>2023</v>
      </c>
      <c r="B1843">
        <v>309319</v>
      </c>
      <c r="C1843" s="31" t="s">
        <v>19</v>
      </c>
      <c r="D1843" t="s">
        <v>1</v>
      </c>
      <c r="E1843" s="21">
        <v>2463.6480000000001</v>
      </c>
      <c r="F1843" s="21">
        <v>1932.3520000000001</v>
      </c>
      <c r="G1843" s="21">
        <v>495.79199999999997</v>
      </c>
      <c r="H1843" s="21">
        <v>575.76</v>
      </c>
      <c r="I1843" s="21">
        <v>383.952</v>
      </c>
      <c r="J1843" s="21">
        <v>182.36799999999999</v>
      </c>
      <c r="K1843" s="21">
        <v>0</v>
      </c>
      <c r="L1843" s="21">
        <v>575.79200000000003</v>
      </c>
      <c r="M1843" s="21">
        <v>332.73599999999999</v>
      </c>
      <c r="N1843" s="21">
        <v>0</v>
      </c>
      <c r="O1843" s="21">
        <v>0</v>
      </c>
      <c r="P1843" s="21">
        <v>0</v>
      </c>
    </row>
    <row r="1844" spans="1:16" x14ac:dyDescent="0.25">
      <c r="A1844">
        <v>2023</v>
      </c>
      <c r="B1844">
        <v>309592</v>
      </c>
      <c r="C1844" s="31" t="s">
        <v>18</v>
      </c>
      <c r="D1844" t="s">
        <v>4</v>
      </c>
      <c r="E1844" s="21">
        <v>691.048</v>
      </c>
      <c r="F1844" s="21">
        <v>85.6400000000001</v>
      </c>
      <c r="G1844" s="21">
        <v>199.624</v>
      </c>
      <c r="H1844" s="21">
        <v>0</v>
      </c>
      <c r="I1844" s="21">
        <v>0</v>
      </c>
      <c r="J1844" s="21">
        <v>-22.68</v>
      </c>
      <c r="K1844" s="21">
        <v>321.548</v>
      </c>
      <c r="L1844" s="21">
        <v>-34.68</v>
      </c>
      <c r="M1844" s="21">
        <v>19.768000000000001</v>
      </c>
      <c r="N1844" s="21">
        <v>0</v>
      </c>
      <c r="O1844" s="21">
        <v>277.99200000000002</v>
      </c>
      <c r="P1844" s="21">
        <v>0</v>
      </c>
    </row>
    <row r="1845" spans="1:16" x14ac:dyDescent="0.25">
      <c r="A1845">
        <v>2023</v>
      </c>
      <c r="B1845">
        <v>309592</v>
      </c>
      <c r="C1845" s="31" t="s">
        <v>18</v>
      </c>
      <c r="D1845" t="s">
        <v>2</v>
      </c>
      <c r="E1845" s="21">
        <v>883.64800000000002</v>
      </c>
      <c r="F1845" s="21">
        <v>149.84</v>
      </c>
      <c r="G1845" s="21">
        <v>263.82400000000001</v>
      </c>
      <c r="H1845" s="21">
        <v>0</v>
      </c>
      <c r="I1845" s="21">
        <v>0</v>
      </c>
      <c r="J1845" s="21">
        <v>169.92</v>
      </c>
      <c r="K1845" s="21">
        <v>533.94799999999998</v>
      </c>
      <c r="L1845" s="21">
        <v>157.91999999999999</v>
      </c>
      <c r="M1845" s="21">
        <v>83.968000000000004</v>
      </c>
      <c r="N1845" s="21">
        <v>0</v>
      </c>
      <c r="O1845" s="21">
        <v>470.59199999999998</v>
      </c>
      <c r="P1845" s="21">
        <v>0</v>
      </c>
    </row>
    <row r="1846" spans="1:16" x14ac:dyDescent="0.25">
      <c r="A1846">
        <v>2023</v>
      </c>
      <c r="B1846">
        <v>309592</v>
      </c>
      <c r="C1846" s="31" t="s">
        <v>18</v>
      </c>
      <c r="D1846" t="s">
        <v>1</v>
      </c>
      <c r="E1846" s="21">
        <v>2623.6480000000001</v>
      </c>
      <c r="F1846" s="21">
        <v>1599.84</v>
      </c>
      <c r="G1846" s="21">
        <v>1583.8240000000001</v>
      </c>
      <c r="H1846" s="21">
        <v>0</v>
      </c>
      <c r="I1846" s="21">
        <v>0</v>
      </c>
      <c r="J1846" s="21">
        <v>719.92</v>
      </c>
      <c r="K1846" s="21">
        <v>3290.4479999999999</v>
      </c>
      <c r="L1846" s="21">
        <v>687.92</v>
      </c>
      <c r="M1846" s="21">
        <v>223.96799999999999</v>
      </c>
      <c r="N1846" s="21">
        <v>0</v>
      </c>
      <c r="O1846" s="21">
        <v>1260.5920000000001</v>
      </c>
      <c r="P1846" s="21">
        <v>0</v>
      </c>
    </row>
    <row r="1847" spans="1:16" x14ac:dyDescent="0.25">
      <c r="A1847">
        <v>2023</v>
      </c>
      <c r="B1847">
        <v>310640</v>
      </c>
      <c r="C1847" s="31" t="s">
        <v>21</v>
      </c>
      <c r="D1847" t="s">
        <v>4</v>
      </c>
      <c r="E1847" s="21">
        <v>-38.015999999999998</v>
      </c>
      <c r="F1847" s="21">
        <v>25.968</v>
      </c>
      <c r="G1847" s="21">
        <v>17.968</v>
      </c>
      <c r="H1847" s="21">
        <v>-18.032</v>
      </c>
      <c r="I1847" s="21">
        <v>-20.015999999999998</v>
      </c>
      <c r="J1847" s="21">
        <v>-123.264</v>
      </c>
      <c r="K1847" s="21">
        <v>-52.064</v>
      </c>
      <c r="L1847" s="21">
        <v>0</v>
      </c>
      <c r="M1847" s="21">
        <v>17.968</v>
      </c>
      <c r="N1847" s="21">
        <v>-86.463999999999999</v>
      </c>
      <c r="O1847" s="21">
        <v>-108.28</v>
      </c>
      <c r="P1847" s="21">
        <v>-67.248000000000005</v>
      </c>
    </row>
    <row r="1848" spans="1:16" x14ac:dyDescent="0.25">
      <c r="A1848">
        <v>2023</v>
      </c>
      <c r="B1848">
        <v>310640</v>
      </c>
      <c r="C1848" s="31" t="s">
        <v>21</v>
      </c>
      <c r="D1848" t="s">
        <v>2</v>
      </c>
      <c r="E1848" s="21">
        <v>19.984000000000002</v>
      </c>
      <c r="F1848" s="21">
        <v>83.968000000000004</v>
      </c>
      <c r="G1848" s="21">
        <v>75.968000000000004</v>
      </c>
      <c r="H1848" s="21">
        <v>39.968000000000004</v>
      </c>
      <c r="I1848" s="21">
        <v>37.984000000000002</v>
      </c>
      <c r="J1848" s="21">
        <v>50.735999999999997</v>
      </c>
      <c r="K1848" s="21">
        <v>121.93600000000001</v>
      </c>
      <c r="L1848" s="21">
        <v>0</v>
      </c>
      <c r="M1848" s="21">
        <v>75.968000000000004</v>
      </c>
      <c r="N1848" s="21">
        <v>87.536000000000001</v>
      </c>
      <c r="O1848" s="21">
        <v>65.72</v>
      </c>
      <c r="P1848" s="21">
        <v>48.752000000000002</v>
      </c>
    </row>
    <row r="1849" spans="1:16" x14ac:dyDescent="0.25">
      <c r="A1849">
        <v>2023</v>
      </c>
      <c r="B1849">
        <v>310640</v>
      </c>
      <c r="C1849" s="31" t="s">
        <v>21</v>
      </c>
      <c r="D1849" t="s">
        <v>1</v>
      </c>
      <c r="E1849" s="21">
        <v>159.98400000000001</v>
      </c>
      <c r="F1849" s="21">
        <v>223.96799999999999</v>
      </c>
      <c r="G1849" s="21">
        <v>255.96799999999999</v>
      </c>
      <c r="H1849" s="21">
        <v>319.96800000000002</v>
      </c>
      <c r="I1849" s="21">
        <v>127.98399999999999</v>
      </c>
      <c r="J1849" s="21">
        <v>348.73599999999999</v>
      </c>
      <c r="K1849" s="21">
        <v>383.93599999999998</v>
      </c>
      <c r="L1849" s="21">
        <v>0</v>
      </c>
      <c r="M1849" s="21">
        <v>255.96799999999999</v>
      </c>
      <c r="N1849" s="21">
        <v>281.536</v>
      </c>
      <c r="O1849" s="21">
        <v>332.72</v>
      </c>
      <c r="P1849" s="21">
        <v>156.75200000000001</v>
      </c>
    </row>
    <row r="1850" spans="1:16" x14ac:dyDescent="0.25">
      <c r="A1850">
        <v>2023</v>
      </c>
      <c r="B1850">
        <v>311100</v>
      </c>
      <c r="C1850" s="31" t="s">
        <v>20</v>
      </c>
      <c r="D1850" t="s">
        <v>4</v>
      </c>
      <c r="E1850" s="21">
        <v>-8.4504000000017392</v>
      </c>
      <c r="F1850" s="21">
        <v>1165.8688</v>
      </c>
      <c r="G1850" s="21">
        <v>1312.8832</v>
      </c>
      <c r="H1850" s="21">
        <v>171.91439999999901</v>
      </c>
      <c r="I1850" s="21">
        <v>-112.816000000001</v>
      </c>
      <c r="J1850" s="21">
        <v>940.14400000000001</v>
      </c>
      <c r="K1850" s="21">
        <v>1428.7008000000001</v>
      </c>
      <c r="L1850" s="21">
        <v>394.04480000000001</v>
      </c>
      <c r="M1850" s="21">
        <v>-522.86239999999998</v>
      </c>
      <c r="N1850" s="21">
        <v>497.53440000000001</v>
      </c>
      <c r="O1850" s="21">
        <v>92.161599999999694</v>
      </c>
      <c r="P1850" s="21">
        <v>-156.78720000000001</v>
      </c>
    </row>
    <row r="1851" spans="1:16" x14ac:dyDescent="0.25">
      <c r="A1851">
        <v>2023</v>
      </c>
      <c r="B1851">
        <v>311100</v>
      </c>
      <c r="C1851" s="31" t="s">
        <v>20</v>
      </c>
      <c r="D1851" t="s">
        <v>2</v>
      </c>
      <c r="E1851" s="21">
        <v>650.34959999999796</v>
      </c>
      <c r="F1851" s="21">
        <v>1849.8688</v>
      </c>
      <c r="G1851" s="21">
        <v>2086.8832000000002</v>
      </c>
      <c r="H1851" s="21">
        <v>1014.3144</v>
      </c>
      <c r="I1851" s="21">
        <v>455.98399999999901</v>
      </c>
      <c r="J1851" s="21">
        <v>1760.944</v>
      </c>
      <c r="K1851" s="21">
        <v>2361.1008000000002</v>
      </c>
      <c r="L1851" s="21">
        <v>1031.2447999999999</v>
      </c>
      <c r="M1851" s="21">
        <v>229.5376</v>
      </c>
      <c r="N1851" s="21">
        <v>1249.9344000000001</v>
      </c>
      <c r="O1851" s="21">
        <v>707.76160000000004</v>
      </c>
      <c r="P1851" s="21">
        <v>527.21280000000002</v>
      </c>
    </row>
    <row r="1852" spans="1:16" x14ac:dyDescent="0.25">
      <c r="A1852">
        <v>2023</v>
      </c>
      <c r="B1852">
        <v>311100</v>
      </c>
      <c r="C1852" s="31" t="s">
        <v>20</v>
      </c>
      <c r="D1852" t="s">
        <v>1</v>
      </c>
      <c r="E1852" s="21">
        <v>8874.8495999999996</v>
      </c>
      <c r="F1852" s="21">
        <v>7872.8688000000002</v>
      </c>
      <c r="G1852" s="21">
        <v>20868.8832</v>
      </c>
      <c r="H1852" s="21">
        <v>6625.8144000000002</v>
      </c>
      <c r="I1852" s="21">
        <v>5496.9840000000004</v>
      </c>
      <c r="J1852" s="21">
        <v>8056.9440000000004</v>
      </c>
      <c r="K1852" s="21">
        <v>12807.1008</v>
      </c>
      <c r="L1852" s="21">
        <v>5553.2448000000004</v>
      </c>
      <c r="M1852" s="21">
        <v>1095.5376000000001</v>
      </c>
      <c r="N1852" s="21">
        <v>4687.9344000000001</v>
      </c>
      <c r="O1852" s="21">
        <v>4120.7615999999998</v>
      </c>
      <c r="P1852" s="21">
        <v>3569.2127999999998</v>
      </c>
    </row>
    <row r="1853" spans="1:16" x14ac:dyDescent="0.25">
      <c r="A1853">
        <v>2023</v>
      </c>
      <c r="B1853">
        <v>314704</v>
      </c>
      <c r="C1853" s="31" t="s">
        <v>20</v>
      </c>
      <c r="D1853" t="s">
        <v>4</v>
      </c>
      <c r="E1853" s="21">
        <v>-278.02879999999999</v>
      </c>
      <c r="F1853" s="21">
        <v>438.12479999999999</v>
      </c>
      <c r="G1853" s="21">
        <v>-62.052799999999998</v>
      </c>
      <c r="H1853" s="21">
        <v>0</v>
      </c>
      <c r="I1853" s="21">
        <v>0</v>
      </c>
      <c r="J1853" s="21">
        <v>0</v>
      </c>
      <c r="K1853" s="21">
        <v>0</v>
      </c>
      <c r="L1853" s="21">
        <v>0</v>
      </c>
      <c r="M1853" s="21">
        <v>0</v>
      </c>
      <c r="N1853" s="21">
        <v>0</v>
      </c>
      <c r="O1853" s="21">
        <v>0</v>
      </c>
      <c r="P1853" s="21">
        <v>0</v>
      </c>
    </row>
    <row r="1854" spans="1:16" x14ac:dyDescent="0.25">
      <c r="A1854">
        <v>2023</v>
      </c>
      <c r="B1854">
        <v>314704</v>
      </c>
      <c r="C1854" s="31" t="s">
        <v>20</v>
      </c>
      <c r="D1854" t="s">
        <v>2</v>
      </c>
      <c r="E1854" s="21">
        <v>337.57119999999998</v>
      </c>
      <c r="F1854" s="21">
        <v>848.52480000000003</v>
      </c>
      <c r="G1854" s="21">
        <v>74.747200000000007</v>
      </c>
      <c r="H1854" s="21">
        <v>0</v>
      </c>
      <c r="I1854" s="21">
        <v>0</v>
      </c>
      <c r="J1854" s="21">
        <v>0</v>
      </c>
      <c r="K1854" s="21">
        <v>0</v>
      </c>
      <c r="L1854" s="21">
        <v>0</v>
      </c>
      <c r="M1854" s="21">
        <v>0</v>
      </c>
      <c r="N1854" s="21">
        <v>0</v>
      </c>
      <c r="O1854" s="21">
        <v>0</v>
      </c>
      <c r="P1854" s="21">
        <v>0</v>
      </c>
    </row>
    <row r="1855" spans="1:16" x14ac:dyDescent="0.25">
      <c r="A1855">
        <v>2023</v>
      </c>
      <c r="B1855">
        <v>314704</v>
      </c>
      <c r="C1855" s="31" t="s">
        <v>20</v>
      </c>
      <c r="D1855" t="s">
        <v>1</v>
      </c>
      <c r="E1855" s="21">
        <v>1308.5712000000001</v>
      </c>
      <c r="F1855" s="21">
        <v>3743.5248000000001</v>
      </c>
      <c r="G1855" s="21">
        <v>241.74719999999999</v>
      </c>
      <c r="H1855" s="21">
        <v>0</v>
      </c>
      <c r="I1855" s="21">
        <v>0</v>
      </c>
      <c r="J1855" s="21">
        <v>0</v>
      </c>
      <c r="K1855" s="21">
        <v>0</v>
      </c>
      <c r="L1855" s="21">
        <v>0</v>
      </c>
      <c r="M1855" s="21">
        <v>0</v>
      </c>
      <c r="N1855" s="21">
        <v>0</v>
      </c>
      <c r="O1855" s="21">
        <v>0</v>
      </c>
      <c r="P1855" s="21">
        <v>0</v>
      </c>
    </row>
    <row r="1856" spans="1:16" x14ac:dyDescent="0.25">
      <c r="A1856">
        <v>2023</v>
      </c>
      <c r="B1856">
        <v>315225</v>
      </c>
      <c r="C1856" s="31" t="s">
        <v>21</v>
      </c>
      <c r="D1856" t="s">
        <v>4</v>
      </c>
      <c r="E1856" s="21">
        <v>219.946</v>
      </c>
      <c r="F1856" s="21">
        <v>-36.014000000000003</v>
      </c>
      <c r="G1856" s="21">
        <v>-81.042000000000002</v>
      </c>
      <c r="H1856" s="21">
        <v>5.8460000000000001</v>
      </c>
      <c r="I1856" s="21">
        <v>-58.613999999999997</v>
      </c>
      <c r="J1856" s="21">
        <v>-107.056</v>
      </c>
      <c r="K1856" s="21">
        <v>-42.182000000000102</v>
      </c>
      <c r="L1856" s="21">
        <v>208.79999999999899</v>
      </c>
      <c r="M1856" s="21">
        <v>0</v>
      </c>
      <c r="N1856" s="21">
        <v>-92.028000000000006</v>
      </c>
      <c r="O1856" s="21">
        <v>-30.013999999999999</v>
      </c>
      <c r="P1856" s="21">
        <v>-4.05400000000009</v>
      </c>
    </row>
    <row r="1857" spans="1:16" x14ac:dyDescent="0.25">
      <c r="A1857">
        <v>2023</v>
      </c>
      <c r="B1857">
        <v>315225</v>
      </c>
      <c r="C1857" s="31" t="s">
        <v>21</v>
      </c>
      <c r="D1857" t="s">
        <v>2</v>
      </c>
      <c r="E1857" s="21">
        <v>279.94600000000003</v>
      </c>
      <c r="F1857" s="21">
        <v>21.986000000000001</v>
      </c>
      <c r="G1857" s="21">
        <v>36.957999999999998</v>
      </c>
      <c r="H1857" s="21">
        <v>65.846000000000004</v>
      </c>
      <c r="I1857" s="21">
        <v>-0.61400000000000099</v>
      </c>
      <c r="J1857" s="21">
        <v>12.944000000000001</v>
      </c>
      <c r="K1857" s="21">
        <v>189.81800000000001</v>
      </c>
      <c r="L1857" s="21">
        <v>403.79999999999899</v>
      </c>
      <c r="M1857" s="21">
        <v>0</v>
      </c>
      <c r="N1857" s="21">
        <v>23.972000000000001</v>
      </c>
      <c r="O1857" s="21">
        <v>27.986000000000001</v>
      </c>
      <c r="P1857" s="21">
        <v>72.945999999999898</v>
      </c>
    </row>
    <row r="1858" spans="1:16" x14ac:dyDescent="0.25">
      <c r="A1858">
        <v>2023</v>
      </c>
      <c r="B1858">
        <v>315225</v>
      </c>
      <c r="C1858" s="31" t="s">
        <v>21</v>
      </c>
      <c r="D1858" t="s">
        <v>1</v>
      </c>
      <c r="E1858" s="21">
        <v>999.44600000000003</v>
      </c>
      <c r="F1858" s="21">
        <v>111.986</v>
      </c>
      <c r="G1858" s="21">
        <v>321.95800000000003</v>
      </c>
      <c r="H1858" s="21">
        <v>1385.846</v>
      </c>
      <c r="I1858" s="21">
        <v>15.385999999999999</v>
      </c>
      <c r="J1858" s="21">
        <v>237.94399999999999</v>
      </c>
      <c r="K1858" s="21">
        <v>1511.818</v>
      </c>
      <c r="L1858" s="21">
        <v>4444.3</v>
      </c>
      <c r="M1858" s="21">
        <v>0</v>
      </c>
      <c r="N1858" s="21">
        <v>125.97199999999999</v>
      </c>
      <c r="O1858" s="21">
        <v>97.986000000000004</v>
      </c>
      <c r="P1858" s="21">
        <v>691.44600000000003</v>
      </c>
    </row>
    <row r="1859" spans="1:16" x14ac:dyDescent="0.25">
      <c r="A1859">
        <v>2023</v>
      </c>
      <c r="B1859">
        <v>316008</v>
      </c>
      <c r="C1859" s="31" t="s">
        <v>21</v>
      </c>
      <c r="D1859" t="s">
        <v>4</v>
      </c>
      <c r="E1859" s="21">
        <v>-191.42</v>
      </c>
      <c r="F1859" s="21">
        <v>-56.04</v>
      </c>
      <c r="G1859" s="21">
        <v>162.28</v>
      </c>
      <c r="H1859" s="21">
        <v>-85.2</v>
      </c>
      <c r="I1859" s="21">
        <v>-85.8</v>
      </c>
      <c r="J1859" s="21">
        <v>-58.669999999999902</v>
      </c>
      <c r="K1859" s="21">
        <v>0</v>
      </c>
      <c r="L1859" s="21">
        <v>0</v>
      </c>
      <c r="M1859" s="21">
        <v>0</v>
      </c>
      <c r="N1859" s="21">
        <v>0</v>
      </c>
      <c r="O1859" s="21">
        <v>0</v>
      </c>
      <c r="P1859" s="21">
        <v>0</v>
      </c>
    </row>
    <row r="1860" spans="1:16" x14ac:dyDescent="0.25">
      <c r="A1860">
        <v>2023</v>
      </c>
      <c r="B1860">
        <v>316008</v>
      </c>
      <c r="C1860" s="31" t="s">
        <v>18</v>
      </c>
      <c r="D1860" t="s">
        <v>4</v>
      </c>
      <c r="E1860" s="21">
        <v>-25.62</v>
      </c>
      <c r="F1860" s="21">
        <v>-66.749999999999901</v>
      </c>
      <c r="G1860" s="21">
        <v>-74.399999999999693</v>
      </c>
      <c r="H1860" s="21">
        <v>-62.38</v>
      </c>
      <c r="I1860" s="21">
        <v>-39.5399999999998</v>
      </c>
      <c r="J1860" s="21">
        <v>-43.02</v>
      </c>
      <c r="K1860" s="21">
        <v>0</v>
      </c>
      <c r="L1860" s="21">
        <v>0</v>
      </c>
      <c r="M1860" s="21">
        <v>0</v>
      </c>
      <c r="N1860" s="21">
        <v>0</v>
      </c>
      <c r="O1860" s="21">
        <v>0</v>
      </c>
      <c r="P1860" s="21">
        <v>0</v>
      </c>
    </row>
    <row r="1861" spans="1:16" x14ac:dyDescent="0.25">
      <c r="A1861">
        <v>2023</v>
      </c>
      <c r="B1861">
        <v>316008</v>
      </c>
      <c r="C1861" s="31" t="s">
        <v>18</v>
      </c>
      <c r="D1861" t="s">
        <v>2</v>
      </c>
      <c r="E1861" s="21">
        <v>42.98</v>
      </c>
      <c r="F1861" s="21">
        <v>68.250000000000099</v>
      </c>
      <c r="G1861" s="21">
        <v>189</v>
      </c>
      <c r="H1861" s="21">
        <v>1.82</v>
      </c>
      <c r="I1861" s="21">
        <v>155.26</v>
      </c>
      <c r="J1861" s="21">
        <v>23.38</v>
      </c>
      <c r="K1861" s="21">
        <v>0</v>
      </c>
      <c r="L1861" s="21">
        <v>0</v>
      </c>
      <c r="M1861" s="21">
        <v>0</v>
      </c>
      <c r="N1861" s="21">
        <v>0</v>
      </c>
      <c r="O1861" s="21">
        <v>0</v>
      </c>
      <c r="P1861" s="21">
        <v>0</v>
      </c>
    </row>
    <row r="1862" spans="1:16" x14ac:dyDescent="0.25">
      <c r="A1862">
        <v>2023</v>
      </c>
      <c r="B1862">
        <v>316008</v>
      </c>
      <c r="C1862" s="31" t="s">
        <v>21</v>
      </c>
      <c r="D1862" t="s">
        <v>2</v>
      </c>
      <c r="E1862" s="21">
        <v>104.58</v>
      </c>
      <c r="F1862" s="21">
        <v>1.96</v>
      </c>
      <c r="G1862" s="21">
        <v>476.28</v>
      </c>
      <c r="H1862" s="21">
        <v>30.8</v>
      </c>
      <c r="I1862" s="21">
        <v>32.200000000000003</v>
      </c>
      <c r="J1862" s="21">
        <v>372.33</v>
      </c>
      <c r="K1862" s="21">
        <v>0</v>
      </c>
      <c r="L1862" s="21">
        <v>0</v>
      </c>
      <c r="M1862" s="21">
        <v>0</v>
      </c>
      <c r="N1862" s="21">
        <v>0</v>
      </c>
      <c r="O1862" s="21">
        <v>0</v>
      </c>
      <c r="P1862" s="21">
        <v>0</v>
      </c>
    </row>
    <row r="1863" spans="1:16" x14ac:dyDescent="0.25">
      <c r="A1863">
        <v>2023</v>
      </c>
      <c r="B1863">
        <v>316008</v>
      </c>
      <c r="C1863" s="31" t="s">
        <v>18</v>
      </c>
      <c r="D1863" t="s">
        <v>1</v>
      </c>
      <c r="E1863" s="21">
        <v>349.98</v>
      </c>
      <c r="F1863" s="21">
        <v>555.75</v>
      </c>
      <c r="G1863" s="21">
        <v>1539</v>
      </c>
      <c r="H1863" s="21">
        <v>14.82</v>
      </c>
      <c r="I1863" s="21">
        <v>1264.26</v>
      </c>
      <c r="J1863" s="21">
        <v>190.38</v>
      </c>
      <c r="K1863" s="21">
        <v>0</v>
      </c>
      <c r="L1863" s="21">
        <v>0</v>
      </c>
      <c r="M1863" s="21">
        <v>0</v>
      </c>
      <c r="N1863" s="21">
        <v>0</v>
      </c>
      <c r="O1863" s="21">
        <v>0</v>
      </c>
      <c r="P1863" s="21">
        <v>0</v>
      </c>
    </row>
    <row r="1864" spans="1:16" x14ac:dyDescent="0.25">
      <c r="A1864">
        <v>2023</v>
      </c>
      <c r="B1864">
        <v>316008</v>
      </c>
      <c r="C1864" s="31" t="s">
        <v>21</v>
      </c>
      <c r="D1864" t="s">
        <v>1</v>
      </c>
      <c r="E1864" s="21">
        <v>851.58</v>
      </c>
      <c r="F1864" s="21">
        <v>15.96</v>
      </c>
      <c r="G1864" s="21">
        <v>3878.28</v>
      </c>
      <c r="H1864" s="21">
        <v>250.8</v>
      </c>
      <c r="I1864" s="21">
        <v>262.2</v>
      </c>
      <c r="J1864" s="21">
        <v>3031.83</v>
      </c>
      <c r="K1864" s="21">
        <v>0</v>
      </c>
      <c r="L1864" s="21">
        <v>0</v>
      </c>
      <c r="M1864" s="21">
        <v>0</v>
      </c>
      <c r="N1864" s="21">
        <v>0</v>
      </c>
      <c r="O1864" s="21">
        <v>0</v>
      </c>
      <c r="P1864" s="21">
        <v>0</v>
      </c>
    </row>
    <row r="1865" spans="1:16" x14ac:dyDescent="0.25">
      <c r="A1865">
        <v>2023</v>
      </c>
      <c r="B1865">
        <v>316008</v>
      </c>
      <c r="C1865" s="31" t="s">
        <v>20</v>
      </c>
      <c r="D1865" t="s">
        <v>4</v>
      </c>
      <c r="E1865" s="21">
        <v>2291.41</v>
      </c>
      <c r="F1865" s="21">
        <v>1519.23</v>
      </c>
      <c r="G1865" s="21">
        <v>2725.5</v>
      </c>
      <c r="H1865" s="21">
        <v>886.33000000000197</v>
      </c>
      <c r="I1865" s="21">
        <v>1165.56</v>
      </c>
      <c r="J1865" s="21">
        <v>1113.82</v>
      </c>
      <c r="K1865" s="21">
        <v>0</v>
      </c>
      <c r="L1865" s="21">
        <v>0</v>
      </c>
      <c r="M1865" s="21">
        <v>0</v>
      </c>
      <c r="N1865" s="21">
        <v>0</v>
      </c>
      <c r="O1865" s="21">
        <v>0</v>
      </c>
      <c r="P1865" s="21">
        <v>0</v>
      </c>
    </row>
    <row r="1866" spans="1:16" x14ac:dyDescent="0.25">
      <c r="A1866">
        <v>2023</v>
      </c>
      <c r="B1866">
        <v>316008</v>
      </c>
      <c r="C1866" s="31" t="s">
        <v>20</v>
      </c>
      <c r="D1866" t="s">
        <v>2</v>
      </c>
      <c r="E1866" s="21">
        <v>3127.81</v>
      </c>
      <c r="F1866" s="21">
        <v>2365.23</v>
      </c>
      <c r="G1866" s="21">
        <v>3441.9</v>
      </c>
      <c r="H1866" s="21">
        <v>1786.33</v>
      </c>
      <c r="I1866" s="21">
        <v>1914.36</v>
      </c>
      <c r="J1866" s="21">
        <v>1595.02</v>
      </c>
      <c r="K1866" s="21">
        <v>0</v>
      </c>
      <c r="L1866" s="21">
        <v>0</v>
      </c>
      <c r="M1866" s="21">
        <v>0</v>
      </c>
      <c r="N1866" s="21">
        <v>0</v>
      </c>
      <c r="O1866" s="21">
        <v>0</v>
      </c>
      <c r="P1866" s="21">
        <v>0</v>
      </c>
    </row>
    <row r="1867" spans="1:16" x14ac:dyDescent="0.25">
      <c r="A1867">
        <v>2023</v>
      </c>
      <c r="B1867">
        <v>316008</v>
      </c>
      <c r="C1867" s="31" t="s">
        <v>20</v>
      </c>
      <c r="D1867" t="s">
        <v>1</v>
      </c>
      <c r="E1867" s="21">
        <v>25469.31</v>
      </c>
      <c r="F1867" s="21">
        <v>19259.73</v>
      </c>
      <c r="G1867" s="21">
        <v>28026.9</v>
      </c>
      <c r="H1867" s="21">
        <v>14545.83</v>
      </c>
      <c r="I1867" s="21">
        <v>15588.36</v>
      </c>
      <c r="J1867" s="21">
        <v>12988.02</v>
      </c>
      <c r="K1867" s="21">
        <v>0</v>
      </c>
      <c r="L1867" s="21">
        <v>0</v>
      </c>
      <c r="M1867" s="21">
        <v>0</v>
      </c>
      <c r="N1867" s="21">
        <v>0</v>
      </c>
      <c r="O1867" s="21">
        <v>0</v>
      </c>
      <c r="P1867" s="21">
        <v>0</v>
      </c>
    </row>
    <row r="1868" spans="1:16" x14ac:dyDescent="0.25">
      <c r="A1868">
        <v>2023</v>
      </c>
      <c r="B1868">
        <v>316478</v>
      </c>
      <c r="C1868" s="31" t="s">
        <v>21</v>
      </c>
      <c r="D1868" t="s">
        <v>4</v>
      </c>
      <c r="E1868" s="21">
        <v>-29.8399999999999</v>
      </c>
      <c r="F1868" s="21">
        <v>0</v>
      </c>
      <c r="G1868" s="21">
        <v>-42.72</v>
      </c>
      <c r="H1868" s="21">
        <v>0</v>
      </c>
      <c r="I1868" s="21">
        <v>0</v>
      </c>
      <c r="J1868" s="21">
        <v>0</v>
      </c>
      <c r="K1868" s="21">
        <v>0</v>
      </c>
      <c r="L1868" s="21">
        <v>202.92000000000101</v>
      </c>
      <c r="M1868" s="21">
        <v>-0.39999999999997699</v>
      </c>
      <c r="N1868" s="21">
        <v>0</v>
      </c>
      <c r="O1868" s="21">
        <v>0</v>
      </c>
      <c r="P1868" s="21">
        <v>1.56000000000006</v>
      </c>
    </row>
    <row r="1869" spans="1:16" x14ac:dyDescent="0.25">
      <c r="A1869">
        <v>2023</v>
      </c>
      <c r="B1869">
        <v>316478</v>
      </c>
      <c r="C1869" s="31" t="s">
        <v>21</v>
      </c>
      <c r="D1869" t="s">
        <v>2</v>
      </c>
      <c r="E1869" s="21">
        <v>92.160000000000096</v>
      </c>
      <c r="F1869" s="21">
        <v>0</v>
      </c>
      <c r="G1869" s="21">
        <v>17.28</v>
      </c>
      <c r="H1869" s="21">
        <v>0</v>
      </c>
      <c r="I1869" s="21">
        <v>0</v>
      </c>
      <c r="J1869" s="21">
        <v>0</v>
      </c>
      <c r="K1869" s="21">
        <v>0</v>
      </c>
      <c r="L1869" s="21">
        <v>280.92000000000098</v>
      </c>
      <c r="M1869" s="21">
        <v>57.6</v>
      </c>
      <c r="N1869" s="21">
        <v>0</v>
      </c>
      <c r="O1869" s="21">
        <v>0</v>
      </c>
      <c r="P1869" s="21">
        <v>61.560000000000102</v>
      </c>
    </row>
    <row r="1870" spans="1:16" x14ac:dyDescent="0.25">
      <c r="A1870">
        <v>2023</v>
      </c>
      <c r="B1870">
        <v>316478</v>
      </c>
      <c r="C1870" s="31" t="s">
        <v>21</v>
      </c>
      <c r="D1870" t="s">
        <v>1</v>
      </c>
      <c r="E1870" s="21">
        <v>860.16</v>
      </c>
      <c r="F1870" s="21">
        <v>0</v>
      </c>
      <c r="G1870" s="21">
        <v>161.28</v>
      </c>
      <c r="H1870" s="21">
        <v>0</v>
      </c>
      <c r="I1870" s="21">
        <v>0</v>
      </c>
      <c r="J1870" s="21">
        <v>0</v>
      </c>
      <c r="K1870" s="21">
        <v>0</v>
      </c>
      <c r="L1870" s="21">
        <v>2621.92</v>
      </c>
      <c r="M1870" s="21">
        <v>537.6</v>
      </c>
      <c r="N1870" s="21">
        <v>0</v>
      </c>
      <c r="O1870" s="21">
        <v>0</v>
      </c>
      <c r="P1870" s="21">
        <v>574.55999999999995</v>
      </c>
    </row>
    <row r="1871" spans="1:16" x14ac:dyDescent="0.25">
      <c r="A1871">
        <v>2023</v>
      </c>
      <c r="B1871">
        <v>317731</v>
      </c>
      <c r="C1871" s="31" t="s">
        <v>21</v>
      </c>
      <c r="D1871" t="s">
        <v>4</v>
      </c>
      <c r="E1871" s="21">
        <v>290.77</v>
      </c>
      <c r="F1871" s="21">
        <v>486.89600000000002</v>
      </c>
      <c r="G1871" s="21">
        <v>-58.872000000000398</v>
      </c>
      <c r="H1871" s="21">
        <v>-8.07000000000005</v>
      </c>
      <c r="I1871" s="21">
        <v>-138.154</v>
      </c>
      <c r="J1871" s="21">
        <v>65.762</v>
      </c>
      <c r="K1871" s="21">
        <v>179.70599999999999</v>
      </c>
      <c r="L1871" s="21">
        <v>0</v>
      </c>
      <c r="M1871" s="21">
        <v>378.22199999999998</v>
      </c>
      <c r="N1871" s="21">
        <v>-50.055999999999997</v>
      </c>
      <c r="O1871" s="21">
        <v>-26.038000000000199</v>
      </c>
      <c r="P1871" s="21">
        <v>-52.014000000000003</v>
      </c>
    </row>
    <row r="1872" spans="1:16" x14ac:dyDescent="0.25">
      <c r="A1872">
        <v>2023</v>
      </c>
      <c r="B1872">
        <v>317731</v>
      </c>
      <c r="C1872" s="31" t="s">
        <v>21</v>
      </c>
      <c r="D1872" t="s">
        <v>2</v>
      </c>
      <c r="E1872" s="21">
        <v>425.77</v>
      </c>
      <c r="F1872" s="21">
        <v>722.89599999999996</v>
      </c>
      <c r="G1872" s="21">
        <v>253.12799999999999</v>
      </c>
      <c r="H1872" s="21">
        <v>111.93</v>
      </c>
      <c r="I1872" s="21">
        <v>-22.154000000000099</v>
      </c>
      <c r="J1872" s="21">
        <v>299.762</v>
      </c>
      <c r="K1872" s="21">
        <v>473.70600000000002</v>
      </c>
      <c r="L1872" s="21">
        <v>0</v>
      </c>
      <c r="M1872" s="21">
        <v>614.22199999999998</v>
      </c>
      <c r="N1872" s="21">
        <v>67.944000000000003</v>
      </c>
      <c r="O1872" s="21">
        <v>267.96199999999999</v>
      </c>
      <c r="P1872" s="21">
        <v>5.98599999999999</v>
      </c>
    </row>
    <row r="1873" spans="1:16" x14ac:dyDescent="0.25">
      <c r="A1873">
        <v>2023</v>
      </c>
      <c r="B1873">
        <v>317731</v>
      </c>
      <c r="C1873" s="31" t="s">
        <v>21</v>
      </c>
      <c r="D1873" t="s">
        <v>1</v>
      </c>
      <c r="E1873" s="21">
        <v>2191.77</v>
      </c>
      <c r="F1873" s="21">
        <v>3906.8960000000002</v>
      </c>
      <c r="G1873" s="21">
        <v>5399.1279999999997</v>
      </c>
      <c r="H1873" s="21">
        <v>531.92999999999995</v>
      </c>
      <c r="I1873" s="21">
        <v>1497.846</v>
      </c>
      <c r="J1873" s="21">
        <v>1735.7619999999999</v>
      </c>
      <c r="K1873" s="21">
        <v>1945.7059999999999</v>
      </c>
      <c r="L1873" s="21">
        <v>0</v>
      </c>
      <c r="M1873" s="21">
        <v>2455.2220000000002</v>
      </c>
      <c r="N1873" s="21">
        <v>447.94400000000002</v>
      </c>
      <c r="O1873" s="21">
        <v>1746.962</v>
      </c>
      <c r="P1873" s="21">
        <v>125.986</v>
      </c>
    </row>
    <row r="1874" spans="1:16" x14ac:dyDescent="0.25">
      <c r="A1874">
        <v>2023</v>
      </c>
      <c r="B1874">
        <v>321904</v>
      </c>
      <c r="C1874" s="31" t="s">
        <v>22</v>
      </c>
      <c r="D1874" t="s">
        <v>4</v>
      </c>
      <c r="E1874" s="21">
        <v>0</v>
      </c>
      <c r="F1874" s="21">
        <v>-56.442</v>
      </c>
      <c r="G1874" s="21">
        <v>-77.213999999999999</v>
      </c>
      <c r="H1874" s="21">
        <v>-8.2280000000000193</v>
      </c>
      <c r="I1874" s="21">
        <v>-58.213999999999999</v>
      </c>
      <c r="J1874" s="21">
        <v>-181.596</v>
      </c>
      <c r="K1874" s="21">
        <v>-61.427999999999997</v>
      </c>
      <c r="L1874" s="21">
        <v>-20.228000000000002</v>
      </c>
      <c r="M1874" s="21">
        <v>0</v>
      </c>
      <c r="N1874" s="21">
        <v>-148.45599999999999</v>
      </c>
      <c r="O1874" s="21">
        <v>-112.456</v>
      </c>
      <c r="P1874" s="21">
        <v>34.248000000000097</v>
      </c>
    </row>
    <row r="1875" spans="1:16" x14ac:dyDescent="0.25">
      <c r="A1875">
        <v>2023</v>
      </c>
      <c r="B1875">
        <v>321904</v>
      </c>
      <c r="C1875" s="31" t="s">
        <v>22</v>
      </c>
      <c r="D1875" t="s">
        <v>2</v>
      </c>
      <c r="E1875" s="21">
        <v>0</v>
      </c>
      <c r="F1875" s="21">
        <v>71.957999999999998</v>
      </c>
      <c r="G1875" s="21">
        <v>-13.013999999999999</v>
      </c>
      <c r="H1875" s="21">
        <v>55.972000000000001</v>
      </c>
      <c r="I1875" s="21">
        <v>5.98599999999999</v>
      </c>
      <c r="J1875" s="21">
        <v>11.0039999999999</v>
      </c>
      <c r="K1875" s="21">
        <v>2.7719999999999998</v>
      </c>
      <c r="L1875" s="21">
        <v>43.972000000000001</v>
      </c>
      <c r="M1875" s="21">
        <v>0</v>
      </c>
      <c r="N1875" s="21">
        <v>44.143999999999998</v>
      </c>
      <c r="O1875" s="21">
        <v>15.944000000000001</v>
      </c>
      <c r="P1875" s="21">
        <v>182.44800000000001</v>
      </c>
    </row>
    <row r="1876" spans="1:16" x14ac:dyDescent="0.25">
      <c r="A1876">
        <v>2023</v>
      </c>
      <c r="B1876">
        <v>321904</v>
      </c>
      <c r="C1876" s="31" t="s">
        <v>22</v>
      </c>
      <c r="D1876" t="s">
        <v>1</v>
      </c>
      <c r="E1876" s="21">
        <v>0</v>
      </c>
      <c r="F1876" s="21">
        <v>321.95800000000003</v>
      </c>
      <c r="G1876" s="21">
        <v>181.98599999999999</v>
      </c>
      <c r="H1876" s="21">
        <v>195.97200000000001</v>
      </c>
      <c r="I1876" s="21">
        <v>125.986</v>
      </c>
      <c r="J1876" s="21">
        <v>1509.0039999999999</v>
      </c>
      <c r="K1876" s="21">
        <v>30.771999999999998</v>
      </c>
      <c r="L1876" s="21">
        <v>223.97200000000001</v>
      </c>
      <c r="M1876" s="21">
        <v>0</v>
      </c>
      <c r="N1876" s="21">
        <v>263.14400000000001</v>
      </c>
      <c r="O1876" s="21">
        <v>279.94400000000002</v>
      </c>
      <c r="P1876" s="21">
        <v>1235.9480000000001</v>
      </c>
    </row>
    <row r="1877" spans="1:16" x14ac:dyDescent="0.25">
      <c r="A1877">
        <v>2023</v>
      </c>
      <c r="B1877">
        <v>322483</v>
      </c>
      <c r="C1877" s="31" t="s">
        <v>23</v>
      </c>
      <c r="D1877" t="s">
        <v>2</v>
      </c>
      <c r="E1877" s="21">
        <v>0</v>
      </c>
      <c r="F1877" s="21">
        <v>65.968000000000004</v>
      </c>
      <c r="G1877" s="21">
        <v>0</v>
      </c>
      <c r="H1877" s="21">
        <v>0</v>
      </c>
      <c r="I1877" s="21">
        <v>57.968000000000004</v>
      </c>
      <c r="J1877" s="21">
        <v>0</v>
      </c>
      <c r="K1877" s="21">
        <v>5.3840000000000003</v>
      </c>
      <c r="L1877" s="21">
        <v>23.984000000000002</v>
      </c>
      <c r="M1877" s="21">
        <v>0</v>
      </c>
      <c r="N1877" s="21">
        <v>0</v>
      </c>
      <c r="O1877" s="21">
        <v>3.984</v>
      </c>
      <c r="P1877" s="21">
        <v>0</v>
      </c>
    </row>
    <row r="1878" spans="1:16" x14ac:dyDescent="0.25">
      <c r="A1878">
        <v>2023</v>
      </c>
      <c r="B1878">
        <v>322483</v>
      </c>
      <c r="C1878" s="31" t="s">
        <v>23</v>
      </c>
      <c r="D1878" t="s">
        <v>4</v>
      </c>
      <c r="E1878" s="21">
        <v>0</v>
      </c>
      <c r="F1878" s="21">
        <v>-79.031999999999996</v>
      </c>
      <c r="G1878" s="21">
        <v>0</v>
      </c>
      <c r="H1878" s="21">
        <v>0</v>
      </c>
      <c r="I1878" s="21">
        <v>-87.031999999999996</v>
      </c>
      <c r="J1878" s="21">
        <v>0</v>
      </c>
      <c r="K1878" s="21">
        <v>-67.116</v>
      </c>
      <c r="L1878" s="21">
        <v>-48.515999999999998</v>
      </c>
      <c r="M1878" s="21">
        <v>0</v>
      </c>
      <c r="N1878" s="21">
        <v>0</v>
      </c>
      <c r="O1878" s="21">
        <v>-68.516000000000005</v>
      </c>
      <c r="P1878" s="21">
        <v>0</v>
      </c>
    </row>
    <row r="1879" spans="1:16" x14ac:dyDescent="0.25">
      <c r="A1879">
        <v>2023</v>
      </c>
      <c r="B1879">
        <v>322483</v>
      </c>
      <c r="C1879" s="31" t="s">
        <v>23</v>
      </c>
      <c r="D1879" t="s">
        <v>1</v>
      </c>
      <c r="E1879" s="21">
        <v>0</v>
      </c>
      <c r="F1879" s="21">
        <v>255.96799999999999</v>
      </c>
      <c r="G1879" s="21">
        <v>0</v>
      </c>
      <c r="H1879" s="21">
        <v>0</v>
      </c>
      <c r="I1879" s="21">
        <v>287.96800000000002</v>
      </c>
      <c r="J1879" s="21">
        <v>0</v>
      </c>
      <c r="K1879" s="21">
        <v>14.384</v>
      </c>
      <c r="L1879" s="21">
        <v>143.98400000000001</v>
      </c>
      <c r="M1879" s="21">
        <v>0</v>
      </c>
      <c r="N1879" s="21">
        <v>0</v>
      </c>
      <c r="O1879" s="21">
        <v>15.984</v>
      </c>
      <c r="P1879" s="21">
        <v>0</v>
      </c>
    </row>
    <row r="1880" spans="1:16" x14ac:dyDescent="0.25">
      <c r="A1880">
        <v>2023</v>
      </c>
      <c r="B1880">
        <v>322666</v>
      </c>
      <c r="C1880" s="31" t="s">
        <v>22</v>
      </c>
      <c r="D1880" t="s">
        <v>4</v>
      </c>
      <c r="E1880" s="21">
        <v>-42.2</v>
      </c>
      <c r="F1880" s="21">
        <v>0</v>
      </c>
      <c r="G1880" s="21">
        <v>-40.200000000000003</v>
      </c>
      <c r="H1880" s="21">
        <v>170.8</v>
      </c>
      <c r="I1880" s="21">
        <v>0</v>
      </c>
      <c r="J1880" s="21">
        <v>184.2</v>
      </c>
      <c r="K1880" s="21">
        <v>-115</v>
      </c>
      <c r="L1880" s="21">
        <v>-26</v>
      </c>
      <c r="M1880" s="21">
        <v>-23.8</v>
      </c>
      <c r="N1880" s="21">
        <v>-111.6</v>
      </c>
      <c r="O1880" s="21">
        <v>171.4</v>
      </c>
      <c r="P1880" s="21">
        <v>0</v>
      </c>
    </row>
    <row r="1881" spans="1:16" x14ac:dyDescent="0.25">
      <c r="A1881">
        <v>2023</v>
      </c>
      <c r="B1881">
        <v>322666</v>
      </c>
      <c r="C1881" s="31" t="s">
        <v>22</v>
      </c>
      <c r="D1881" t="s">
        <v>2</v>
      </c>
      <c r="E1881" s="21">
        <v>22</v>
      </c>
      <c r="F1881" s="21">
        <v>0</v>
      </c>
      <c r="G1881" s="21">
        <v>24</v>
      </c>
      <c r="H1881" s="21">
        <v>370</v>
      </c>
      <c r="I1881" s="21">
        <v>0</v>
      </c>
      <c r="J1881" s="21">
        <v>390</v>
      </c>
      <c r="K1881" s="21">
        <v>86.4</v>
      </c>
      <c r="L1881" s="21">
        <v>40.4</v>
      </c>
      <c r="M1881" s="21">
        <v>171</v>
      </c>
      <c r="N1881" s="21">
        <v>19</v>
      </c>
      <c r="O1881" s="21">
        <v>240</v>
      </c>
      <c r="P1881" s="21">
        <v>0</v>
      </c>
    </row>
    <row r="1882" spans="1:16" x14ac:dyDescent="0.25">
      <c r="A1882">
        <v>2023</v>
      </c>
      <c r="B1882">
        <v>322666</v>
      </c>
      <c r="C1882" s="31" t="s">
        <v>22</v>
      </c>
      <c r="D1882" t="s">
        <v>1</v>
      </c>
      <c r="E1882" s="21">
        <v>132</v>
      </c>
      <c r="F1882" s="21">
        <v>0</v>
      </c>
      <c r="G1882" s="21">
        <v>144</v>
      </c>
      <c r="H1882" s="21">
        <v>2220</v>
      </c>
      <c r="I1882" s="21">
        <v>0</v>
      </c>
      <c r="J1882" s="21">
        <v>2340</v>
      </c>
      <c r="K1882" s="21">
        <v>518.4</v>
      </c>
      <c r="L1882" s="21">
        <v>242.4</v>
      </c>
      <c r="M1882" s="21">
        <v>1026</v>
      </c>
      <c r="N1882" s="21">
        <v>114</v>
      </c>
      <c r="O1882" s="21">
        <v>1440</v>
      </c>
      <c r="P1882" s="21">
        <v>0</v>
      </c>
    </row>
    <row r="1883" spans="1:16" x14ac:dyDescent="0.25">
      <c r="A1883">
        <v>2023</v>
      </c>
      <c r="B1883">
        <v>327287</v>
      </c>
      <c r="C1883" s="31" t="s">
        <v>22</v>
      </c>
      <c r="D1883" t="s">
        <v>4</v>
      </c>
      <c r="E1883" s="21">
        <v>-50.216000000000001</v>
      </c>
      <c r="F1883" s="21">
        <v>0</v>
      </c>
      <c r="G1883" s="21">
        <v>0</v>
      </c>
      <c r="H1883" s="21">
        <v>0</v>
      </c>
      <c r="I1883" s="21">
        <v>-130.648</v>
      </c>
      <c r="J1883" s="21">
        <v>0</v>
      </c>
      <c r="K1883" s="21">
        <v>0</v>
      </c>
      <c r="L1883" s="21">
        <v>-40.216000000000001</v>
      </c>
      <c r="M1883" s="21">
        <v>-22.216000000000001</v>
      </c>
      <c r="N1883" s="21">
        <v>0</v>
      </c>
      <c r="O1883" s="21">
        <v>0</v>
      </c>
      <c r="P1883" s="21">
        <v>-22.216000000000001</v>
      </c>
    </row>
    <row r="1884" spans="1:16" x14ac:dyDescent="0.25">
      <c r="A1884">
        <v>2023</v>
      </c>
      <c r="B1884">
        <v>327287</v>
      </c>
      <c r="C1884" s="31" t="s">
        <v>22</v>
      </c>
      <c r="D1884" t="s">
        <v>2</v>
      </c>
      <c r="E1884" s="21">
        <v>13.984</v>
      </c>
      <c r="F1884" s="21">
        <v>0</v>
      </c>
      <c r="G1884" s="21">
        <v>0</v>
      </c>
      <c r="H1884" s="21">
        <v>0</v>
      </c>
      <c r="I1884" s="21">
        <v>61.951999999999998</v>
      </c>
      <c r="J1884" s="21">
        <v>0</v>
      </c>
      <c r="K1884" s="21">
        <v>0</v>
      </c>
      <c r="L1884" s="21">
        <v>23.984000000000002</v>
      </c>
      <c r="M1884" s="21">
        <v>41.984000000000002</v>
      </c>
      <c r="N1884" s="21">
        <v>0</v>
      </c>
      <c r="O1884" s="21">
        <v>0</v>
      </c>
      <c r="P1884" s="21">
        <v>41.984000000000002</v>
      </c>
    </row>
    <row r="1885" spans="1:16" x14ac:dyDescent="0.25">
      <c r="A1885">
        <v>2023</v>
      </c>
      <c r="B1885">
        <v>327287</v>
      </c>
      <c r="C1885" s="31" t="s">
        <v>22</v>
      </c>
      <c r="D1885" t="s">
        <v>1</v>
      </c>
      <c r="E1885" s="21">
        <v>143.98400000000001</v>
      </c>
      <c r="F1885" s="21">
        <v>0</v>
      </c>
      <c r="G1885" s="21">
        <v>0</v>
      </c>
      <c r="H1885" s="21">
        <v>0</v>
      </c>
      <c r="I1885" s="21">
        <v>431.952</v>
      </c>
      <c r="J1885" s="21">
        <v>0</v>
      </c>
      <c r="K1885" s="21">
        <v>0</v>
      </c>
      <c r="L1885" s="21">
        <v>143.98400000000001</v>
      </c>
      <c r="M1885" s="21">
        <v>111.98399999999999</v>
      </c>
      <c r="N1885" s="21">
        <v>0</v>
      </c>
      <c r="O1885" s="21">
        <v>0</v>
      </c>
      <c r="P1885" s="21">
        <v>111.98399999999999</v>
      </c>
    </row>
    <row r="1886" spans="1:16" x14ac:dyDescent="0.25">
      <c r="A1886">
        <v>2023</v>
      </c>
      <c r="B1886">
        <v>328781</v>
      </c>
      <c r="C1886" s="31" t="s">
        <v>18</v>
      </c>
      <c r="D1886" t="s">
        <v>2</v>
      </c>
      <c r="E1886" s="21">
        <v>0</v>
      </c>
      <c r="F1886" s="21">
        <v>0</v>
      </c>
      <c r="G1886" s="21">
        <v>0</v>
      </c>
      <c r="H1886" s="21">
        <v>41.984000000000002</v>
      </c>
      <c r="I1886" s="21">
        <v>0</v>
      </c>
      <c r="J1886" s="21">
        <v>287.88</v>
      </c>
      <c r="K1886" s="21">
        <v>0</v>
      </c>
      <c r="L1886" s="21">
        <v>28.404</v>
      </c>
      <c r="M1886" s="21">
        <v>40.518000000000001</v>
      </c>
      <c r="N1886" s="21">
        <v>41.984000000000002</v>
      </c>
      <c r="O1886" s="21">
        <v>-1.5999999999991101E-2</v>
      </c>
      <c r="P1886" s="21">
        <v>2.984</v>
      </c>
    </row>
    <row r="1887" spans="1:16" x14ac:dyDescent="0.25">
      <c r="A1887">
        <v>2023</v>
      </c>
      <c r="B1887">
        <v>328781</v>
      </c>
      <c r="C1887" s="31" t="s">
        <v>18</v>
      </c>
      <c r="D1887" t="s">
        <v>4</v>
      </c>
      <c r="E1887" s="21">
        <v>0</v>
      </c>
      <c r="F1887" s="21">
        <v>0</v>
      </c>
      <c r="G1887" s="21">
        <v>0</v>
      </c>
      <c r="H1887" s="21">
        <v>9.8839999999999897</v>
      </c>
      <c r="I1887" s="21">
        <v>0</v>
      </c>
      <c r="J1887" s="21">
        <v>253.58</v>
      </c>
      <c r="K1887" s="21">
        <v>0</v>
      </c>
      <c r="L1887" s="21">
        <v>-4.79600000000001</v>
      </c>
      <c r="M1887" s="21">
        <v>-24.782</v>
      </c>
      <c r="N1887" s="21">
        <v>9.8839999999999897</v>
      </c>
      <c r="O1887" s="21">
        <v>-32.116</v>
      </c>
      <c r="P1887" s="21">
        <v>-29.116</v>
      </c>
    </row>
    <row r="1888" spans="1:16" x14ac:dyDescent="0.25">
      <c r="A1888">
        <v>2023</v>
      </c>
      <c r="B1888">
        <v>328781</v>
      </c>
      <c r="C1888" s="31" t="s">
        <v>18</v>
      </c>
      <c r="D1888" t="s">
        <v>1</v>
      </c>
      <c r="E1888" s="21">
        <v>0</v>
      </c>
      <c r="F1888" s="21">
        <v>0</v>
      </c>
      <c r="G1888" s="21">
        <v>0</v>
      </c>
      <c r="H1888" s="21">
        <v>111.98399999999999</v>
      </c>
      <c r="I1888" s="21">
        <v>0</v>
      </c>
      <c r="J1888" s="21">
        <v>887.88</v>
      </c>
      <c r="K1888" s="21">
        <v>0</v>
      </c>
      <c r="L1888" s="21">
        <v>159.904</v>
      </c>
      <c r="M1888" s="21">
        <v>232.768</v>
      </c>
      <c r="N1888" s="21">
        <v>111.98399999999999</v>
      </c>
      <c r="O1888" s="21">
        <v>159.98400000000001</v>
      </c>
      <c r="P1888" s="21">
        <v>15.984</v>
      </c>
    </row>
    <row r="1889" spans="1:16" x14ac:dyDescent="0.25">
      <c r="A1889">
        <v>2023</v>
      </c>
      <c r="B1889">
        <v>329101</v>
      </c>
      <c r="C1889" s="31" t="s">
        <v>20</v>
      </c>
      <c r="D1889" t="s">
        <v>4</v>
      </c>
      <c r="E1889" s="21">
        <v>-52.832000000000001</v>
      </c>
      <c r="F1889" s="21">
        <v>-26.416</v>
      </c>
      <c r="G1889" s="21">
        <v>0</v>
      </c>
      <c r="H1889" s="21">
        <v>0</v>
      </c>
      <c r="I1889" s="21">
        <v>-20.431999999999999</v>
      </c>
      <c r="J1889" s="21">
        <v>200.17599999999999</v>
      </c>
      <c r="K1889" s="21">
        <v>613.18399999999997</v>
      </c>
      <c r="L1889" s="21">
        <v>7.5679999999999801</v>
      </c>
      <c r="M1889" s="21">
        <v>-5.8239999999999599</v>
      </c>
      <c r="N1889" s="21">
        <v>47.760000000000097</v>
      </c>
      <c r="O1889" s="21">
        <v>-105.248</v>
      </c>
      <c r="P1889" s="21">
        <v>351.44</v>
      </c>
    </row>
    <row r="1890" spans="1:16" x14ac:dyDescent="0.25">
      <c r="A1890">
        <v>2023</v>
      </c>
      <c r="B1890">
        <v>329101</v>
      </c>
      <c r="C1890" s="31" t="s">
        <v>20</v>
      </c>
      <c r="D1890" t="s">
        <v>2</v>
      </c>
      <c r="E1890" s="21">
        <v>83.968000000000004</v>
      </c>
      <c r="F1890" s="21">
        <v>41.984000000000002</v>
      </c>
      <c r="G1890" s="21">
        <v>0</v>
      </c>
      <c r="H1890" s="21">
        <v>0</v>
      </c>
      <c r="I1890" s="21">
        <v>47.968000000000004</v>
      </c>
      <c r="J1890" s="21">
        <v>473.77600000000001</v>
      </c>
      <c r="K1890" s="21">
        <v>839.98400000000004</v>
      </c>
      <c r="L1890" s="21">
        <v>75.968000000000004</v>
      </c>
      <c r="M1890" s="21">
        <v>199.376</v>
      </c>
      <c r="N1890" s="21">
        <v>252.96</v>
      </c>
      <c r="O1890" s="21">
        <v>31.552</v>
      </c>
      <c r="P1890" s="21">
        <v>419.84</v>
      </c>
    </row>
    <row r="1891" spans="1:16" x14ac:dyDescent="0.25">
      <c r="A1891">
        <v>2023</v>
      </c>
      <c r="B1891">
        <v>329101</v>
      </c>
      <c r="C1891" s="31" t="s">
        <v>20</v>
      </c>
      <c r="D1891" t="s">
        <v>1</v>
      </c>
      <c r="E1891" s="21">
        <v>223.96799999999999</v>
      </c>
      <c r="F1891" s="21">
        <v>111.98399999999999</v>
      </c>
      <c r="G1891" s="21">
        <v>0</v>
      </c>
      <c r="H1891" s="21">
        <v>0</v>
      </c>
      <c r="I1891" s="21">
        <v>287.96800000000002</v>
      </c>
      <c r="J1891" s="21">
        <v>1695.7760000000001</v>
      </c>
      <c r="K1891" s="21">
        <v>2845.9839999999999</v>
      </c>
      <c r="L1891" s="21">
        <v>255.96799999999999</v>
      </c>
      <c r="M1891" s="21">
        <v>1721.376</v>
      </c>
      <c r="N1891" s="21">
        <v>2210.96</v>
      </c>
      <c r="O1891" s="21">
        <v>185.55199999999999</v>
      </c>
      <c r="P1891" s="21">
        <v>1119.8399999999999</v>
      </c>
    </row>
    <row r="1892" spans="1:16" x14ac:dyDescent="0.25">
      <c r="A1892">
        <v>2023</v>
      </c>
      <c r="B1892">
        <v>331231</v>
      </c>
      <c r="C1892" s="31" t="s">
        <v>21</v>
      </c>
      <c r="D1892" t="s">
        <v>4</v>
      </c>
      <c r="E1892" s="21">
        <v>183.49279999999899</v>
      </c>
      <c r="F1892" s="21">
        <v>21.566400000000201</v>
      </c>
      <c r="G1892" s="21">
        <v>-29.833600000000001</v>
      </c>
      <c r="H1892" s="21">
        <v>-55.614400000000003</v>
      </c>
      <c r="I1892" s="21">
        <v>-25.271999999999998</v>
      </c>
      <c r="J1892" s="21">
        <v>35.401600000000002</v>
      </c>
      <c r="K1892" s="21">
        <v>115.628</v>
      </c>
      <c r="L1892" s="21">
        <v>-56.166400000000003</v>
      </c>
      <c r="M1892" s="21">
        <v>62.265599999999999</v>
      </c>
      <c r="N1892" s="21">
        <v>-104.164</v>
      </c>
      <c r="O1892" s="21">
        <v>-107.4896</v>
      </c>
      <c r="P1892" s="21">
        <v>-33.523200000000003</v>
      </c>
    </row>
    <row r="1893" spans="1:16" x14ac:dyDescent="0.25">
      <c r="A1893">
        <v>2023</v>
      </c>
      <c r="B1893">
        <v>331231</v>
      </c>
      <c r="C1893" s="31" t="s">
        <v>21</v>
      </c>
      <c r="D1893" t="s">
        <v>2</v>
      </c>
      <c r="E1893" s="21">
        <v>318.49279999999902</v>
      </c>
      <c r="F1893" s="21">
        <v>216.56639999999999</v>
      </c>
      <c r="G1893" s="21">
        <v>208.16640000000001</v>
      </c>
      <c r="H1893" s="21">
        <v>2.3856000000000002</v>
      </c>
      <c r="I1893" s="21">
        <v>92.727999999999994</v>
      </c>
      <c r="J1893" s="21">
        <v>213.4016</v>
      </c>
      <c r="K1893" s="21">
        <v>409.62799999999999</v>
      </c>
      <c r="L1893" s="21">
        <v>119.8336</v>
      </c>
      <c r="M1893" s="21">
        <v>352.26560000000001</v>
      </c>
      <c r="N1893" s="21">
        <v>75.835999999999999</v>
      </c>
      <c r="O1893" s="21">
        <v>72.510399999999905</v>
      </c>
      <c r="P1893" s="21">
        <v>26.476800000000001</v>
      </c>
    </row>
    <row r="1894" spans="1:16" x14ac:dyDescent="0.25">
      <c r="A1894">
        <v>2023</v>
      </c>
      <c r="B1894">
        <v>331231</v>
      </c>
      <c r="C1894" s="31" t="s">
        <v>21</v>
      </c>
      <c r="D1894" t="s">
        <v>1</v>
      </c>
      <c r="E1894" s="21">
        <v>3334.4928</v>
      </c>
      <c r="F1894" s="21">
        <v>1959.5663999999999</v>
      </c>
      <c r="G1894" s="21">
        <v>1837.1664000000001</v>
      </c>
      <c r="H1894" s="21">
        <v>14.3856</v>
      </c>
      <c r="I1894" s="21">
        <v>532.72799999999995</v>
      </c>
      <c r="J1894" s="21">
        <v>1861.4015999999999</v>
      </c>
      <c r="K1894" s="21">
        <v>1582.1279999999999</v>
      </c>
      <c r="L1894" s="21">
        <v>457.83359999999999</v>
      </c>
      <c r="M1894" s="21">
        <v>1736.2655999999999</v>
      </c>
      <c r="N1894" s="21">
        <v>456.33600000000001</v>
      </c>
      <c r="O1894" s="21">
        <v>548.5104</v>
      </c>
      <c r="P1894" s="21">
        <v>155.4768</v>
      </c>
    </row>
    <row r="1895" spans="1:16" x14ac:dyDescent="0.25">
      <c r="A1895">
        <v>2023</v>
      </c>
      <c r="B1895">
        <v>333866</v>
      </c>
      <c r="C1895" s="31" t="s">
        <v>23</v>
      </c>
      <c r="D1895" t="s">
        <v>4</v>
      </c>
      <c r="E1895" s="21">
        <v>-73.460000000000207</v>
      </c>
      <c r="F1895" s="21">
        <v>36.769999999999598</v>
      </c>
      <c r="G1895" s="21">
        <v>41.559999999999903</v>
      </c>
      <c r="H1895" s="21">
        <v>595.08000000000095</v>
      </c>
      <c r="I1895" s="21">
        <v>262.62</v>
      </c>
      <c r="J1895" s="21">
        <v>31.2800000000002</v>
      </c>
      <c r="K1895" s="21">
        <v>-109.369999999999</v>
      </c>
      <c r="L1895" s="21">
        <v>1.9200000000002999</v>
      </c>
      <c r="M1895" s="21">
        <v>124.010000000001</v>
      </c>
      <c r="N1895" s="21">
        <v>-22.999999999999702</v>
      </c>
      <c r="O1895" s="21">
        <v>336.91999999999899</v>
      </c>
      <c r="P1895" s="21">
        <v>551.68000000000302</v>
      </c>
    </row>
    <row r="1896" spans="1:16" x14ac:dyDescent="0.25">
      <c r="A1896">
        <v>2023</v>
      </c>
      <c r="B1896">
        <v>333866</v>
      </c>
      <c r="C1896" s="31" t="s">
        <v>23</v>
      </c>
      <c r="D1896" t="s">
        <v>2</v>
      </c>
      <c r="E1896" s="21">
        <v>336.54</v>
      </c>
      <c r="F1896" s="21">
        <v>478.11</v>
      </c>
      <c r="G1896" s="21">
        <v>129.06</v>
      </c>
      <c r="H1896" s="21">
        <v>1033.92</v>
      </c>
      <c r="I1896" s="21">
        <v>525.12</v>
      </c>
      <c r="J1896" s="21">
        <v>116.28</v>
      </c>
      <c r="K1896" s="21">
        <v>488.13000000000102</v>
      </c>
      <c r="L1896" s="21">
        <v>84.4200000000003</v>
      </c>
      <c r="M1896" s="21">
        <v>464.01000000000101</v>
      </c>
      <c r="N1896" s="21">
        <v>229.5</v>
      </c>
      <c r="O1896" s="21">
        <v>684.41999999999905</v>
      </c>
      <c r="P1896" s="21">
        <v>916.68000000000302</v>
      </c>
    </row>
    <row r="1897" spans="1:16" x14ac:dyDescent="0.25">
      <c r="A1897">
        <v>2023</v>
      </c>
      <c r="B1897">
        <v>333866</v>
      </c>
      <c r="C1897" s="31" t="s">
        <v>19</v>
      </c>
      <c r="D1897" t="s">
        <v>4</v>
      </c>
      <c r="E1897" s="21">
        <v>1866.8</v>
      </c>
      <c r="F1897" s="21">
        <v>147.060000000001</v>
      </c>
      <c r="G1897" s="21">
        <v>69.860000000000795</v>
      </c>
      <c r="H1897" s="21">
        <v>543.400000000001</v>
      </c>
      <c r="I1897" s="21">
        <v>706.94</v>
      </c>
      <c r="J1897" s="21">
        <v>231.38000000000099</v>
      </c>
      <c r="K1897" s="21">
        <v>436.7</v>
      </c>
      <c r="L1897" s="21">
        <v>519.22</v>
      </c>
      <c r="M1897" s="21">
        <v>1156.51</v>
      </c>
      <c r="N1897" s="21">
        <v>327.83999999999901</v>
      </c>
      <c r="O1897" s="21">
        <v>519.16000000000099</v>
      </c>
      <c r="P1897" s="21">
        <v>713.60000000000196</v>
      </c>
    </row>
    <row r="1898" spans="1:16" x14ac:dyDescent="0.25">
      <c r="A1898">
        <v>2023</v>
      </c>
      <c r="B1898">
        <v>333866</v>
      </c>
      <c r="C1898" s="31" t="s">
        <v>22</v>
      </c>
      <c r="D1898" t="s">
        <v>4</v>
      </c>
      <c r="E1898" s="21">
        <v>2235.29</v>
      </c>
      <c r="F1898" s="21">
        <v>833.33000000000197</v>
      </c>
      <c r="G1898" s="21">
        <v>1961.83</v>
      </c>
      <c r="H1898" s="21">
        <v>1263.32</v>
      </c>
      <c r="I1898" s="21">
        <v>2156.96</v>
      </c>
      <c r="J1898" s="21">
        <v>880.95999999999901</v>
      </c>
      <c r="K1898" s="21">
        <v>740.56</v>
      </c>
      <c r="L1898" s="21">
        <v>1610.3900000000101</v>
      </c>
      <c r="M1898" s="21">
        <v>1387.75</v>
      </c>
      <c r="N1898" s="21">
        <v>756.780000000001</v>
      </c>
      <c r="O1898" s="21">
        <v>655.24</v>
      </c>
      <c r="P1898" s="21">
        <v>0</v>
      </c>
    </row>
    <row r="1899" spans="1:16" x14ac:dyDescent="0.25">
      <c r="A1899">
        <v>2023</v>
      </c>
      <c r="B1899">
        <v>333866</v>
      </c>
      <c r="C1899" s="31" t="s">
        <v>18</v>
      </c>
      <c r="D1899" t="s">
        <v>4</v>
      </c>
      <c r="E1899" s="21">
        <v>2323.9499999999998</v>
      </c>
      <c r="F1899" s="21">
        <v>964.56000000000097</v>
      </c>
      <c r="G1899" s="21">
        <v>697.4</v>
      </c>
      <c r="H1899" s="21">
        <v>408.47</v>
      </c>
      <c r="I1899" s="21">
        <v>562.06000000000199</v>
      </c>
      <c r="J1899" s="21">
        <v>262.400000000001</v>
      </c>
      <c r="K1899" s="21">
        <v>1260.74</v>
      </c>
      <c r="L1899" s="21">
        <v>1030.7</v>
      </c>
      <c r="M1899" s="21">
        <v>426.08999999999901</v>
      </c>
      <c r="N1899" s="21">
        <v>1451.92</v>
      </c>
      <c r="O1899" s="21">
        <v>1420.03</v>
      </c>
      <c r="P1899" s="21">
        <v>1195.18</v>
      </c>
    </row>
    <row r="1900" spans="1:16" x14ac:dyDescent="0.25">
      <c r="A1900">
        <v>2023</v>
      </c>
      <c r="B1900">
        <v>333866</v>
      </c>
      <c r="C1900" s="31" t="s">
        <v>22</v>
      </c>
      <c r="D1900" t="s">
        <v>2</v>
      </c>
      <c r="E1900" s="21">
        <v>2808.99</v>
      </c>
      <c r="F1900" s="21">
        <v>1239.03</v>
      </c>
      <c r="G1900" s="21">
        <v>2369.3700000000099</v>
      </c>
      <c r="H1900" s="21">
        <v>1655.82</v>
      </c>
      <c r="I1900" s="21">
        <v>2962.86</v>
      </c>
      <c r="J1900" s="21">
        <v>1201.56</v>
      </c>
      <c r="K1900" s="21">
        <v>1112.1600000000001</v>
      </c>
      <c r="L1900" s="21">
        <v>2274.6900000000101</v>
      </c>
      <c r="M1900" s="21">
        <v>1815.45</v>
      </c>
      <c r="N1900" s="21">
        <v>1109.28</v>
      </c>
      <c r="O1900" s="21">
        <v>1194.8399999999999</v>
      </c>
      <c r="P1900" s="21">
        <v>0</v>
      </c>
    </row>
    <row r="1901" spans="1:16" x14ac:dyDescent="0.25">
      <c r="A1901">
        <v>2023</v>
      </c>
      <c r="B1901">
        <v>333866</v>
      </c>
      <c r="C1901" s="31" t="s">
        <v>19</v>
      </c>
      <c r="D1901" t="s">
        <v>2</v>
      </c>
      <c r="E1901" s="21">
        <v>2841.6</v>
      </c>
      <c r="F1901" s="21">
        <v>835.26000000000101</v>
      </c>
      <c r="G1901" s="21">
        <v>668.76000000000101</v>
      </c>
      <c r="H1901" s="21">
        <v>1092.5999999999999</v>
      </c>
      <c r="I1901" s="21">
        <v>1397.34</v>
      </c>
      <c r="J1901" s="21">
        <v>621.780000000001</v>
      </c>
      <c r="K1901" s="21">
        <v>895.5</v>
      </c>
      <c r="L1901" s="21">
        <v>833.52</v>
      </c>
      <c r="M1901" s="21">
        <v>2155.71</v>
      </c>
      <c r="N1901" s="21">
        <v>641.03999999999905</v>
      </c>
      <c r="O1901" s="21">
        <v>1280.1600000000001</v>
      </c>
      <c r="P1901" s="21">
        <v>1221.9000000000001</v>
      </c>
    </row>
    <row r="1902" spans="1:16" x14ac:dyDescent="0.25">
      <c r="A1902">
        <v>2023</v>
      </c>
      <c r="B1902">
        <v>333866</v>
      </c>
      <c r="C1902" s="31" t="s">
        <v>18</v>
      </c>
      <c r="D1902" t="s">
        <v>2</v>
      </c>
      <c r="E1902" s="21">
        <v>2992.65</v>
      </c>
      <c r="F1902" s="21">
        <v>1287.3599999999999</v>
      </c>
      <c r="G1902" s="21">
        <v>1089.9000000000001</v>
      </c>
      <c r="H1902" s="21">
        <v>558.87</v>
      </c>
      <c r="I1902" s="21">
        <v>788.76000000000204</v>
      </c>
      <c r="J1902" s="21">
        <v>342.00000000000102</v>
      </c>
      <c r="K1902" s="21">
        <v>1649.94</v>
      </c>
      <c r="L1902" s="21">
        <v>1584.6</v>
      </c>
      <c r="M1902" s="21">
        <v>793.28999999999905</v>
      </c>
      <c r="N1902" s="21">
        <v>1885.86</v>
      </c>
      <c r="O1902" s="21">
        <v>1818.03</v>
      </c>
      <c r="P1902" s="21">
        <v>1599.78</v>
      </c>
    </row>
    <row r="1903" spans="1:16" x14ac:dyDescent="0.25">
      <c r="A1903">
        <v>2023</v>
      </c>
      <c r="B1903">
        <v>333866</v>
      </c>
      <c r="C1903" s="31" t="s">
        <v>20</v>
      </c>
      <c r="D1903" t="s">
        <v>4</v>
      </c>
      <c r="E1903" s="21">
        <v>4917.0300000000097</v>
      </c>
      <c r="F1903" s="21">
        <v>2078.0100000000002</v>
      </c>
      <c r="G1903" s="21">
        <v>4491.96</v>
      </c>
      <c r="H1903" s="21">
        <v>2062.0500000000002</v>
      </c>
      <c r="I1903" s="21">
        <v>2132.58</v>
      </c>
      <c r="J1903" s="21">
        <v>2778.21</v>
      </c>
      <c r="K1903" s="21">
        <v>4183.6200000000099</v>
      </c>
      <c r="L1903" s="21">
        <v>3100.29</v>
      </c>
      <c r="M1903" s="21">
        <v>4348.4100000000099</v>
      </c>
      <c r="N1903" s="21">
        <v>498.81000000000103</v>
      </c>
      <c r="O1903" s="21">
        <v>2342.46</v>
      </c>
      <c r="P1903" s="21">
        <v>2252.1</v>
      </c>
    </row>
    <row r="1904" spans="1:16" x14ac:dyDescent="0.25">
      <c r="A1904">
        <v>2023</v>
      </c>
      <c r="B1904">
        <v>333866</v>
      </c>
      <c r="C1904" s="31" t="s">
        <v>20</v>
      </c>
      <c r="D1904" t="s">
        <v>2</v>
      </c>
      <c r="E1904" s="21">
        <v>5877.0300000000097</v>
      </c>
      <c r="F1904" s="21">
        <v>2528.0100000000002</v>
      </c>
      <c r="G1904" s="21">
        <v>5071.5600000000004</v>
      </c>
      <c r="H1904" s="21">
        <v>2435.25</v>
      </c>
      <c r="I1904" s="21">
        <v>2773.38</v>
      </c>
      <c r="J1904" s="21">
        <v>3308.61</v>
      </c>
      <c r="K1904" s="21">
        <v>5109.4200000000101</v>
      </c>
      <c r="L1904" s="21">
        <v>3565.89</v>
      </c>
      <c r="M1904" s="21">
        <v>5409.21000000001</v>
      </c>
      <c r="N1904" s="21">
        <v>872.01000000000101</v>
      </c>
      <c r="O1904" s="21">
        <v>3042.06</v>
      </c>
      <c r="P1904" s="21">
        <v>2609.6999999999998</v>
      </c>
    </row>
    <row r="1905" spans="1:16" x14ac:dyDescent="0.25">
      <c r="A1905">
        <v>2023</v>
      </c>
      <c r="B1905">
        <v>333866</v>
      </c>
      <c r="C1905" s="31" t="s">
        <v>23</v>
      </c>
      <c r="D1905" t="s">
        <v>1</v>
      </c>
      <c r="E1905" s="21">
        <v>5945.54</v>
      </c>
      <c r="F1905" s="21">
        <v>8446.61</v>
      </c>
      <c r="G1905" s="21">
        <v>2280.06</v>
      </c>
      <c r="H1905" s="21">
        <v>18265.919999999998</v>
      </c>
      <c r="I1905" s="21">
        <v>9277.1200000000008</v>
      </c>
      <c r="J1905" s="21">
        <v>2054.2800000000002</v>
      </c>
      <c r="K1905" s="21">
        <v>8623.6299999999992</v>
      </c>
      <c r="L1905" s="21">
        <v>1491.42</v>
      </c>
      <c r="M1905" s="21">
        <v>8197.51</v>
      </c>
      <c r="N1905" s="21">
        <v>4054.5</v>
      </c>
      <c r="O1905" s="21">
        <v>12091.42</v>
      </c>
      <c r="P1905" s="21">
        <v>16194.68</v>
      </c>
    </row>
    <row r="1906" spans="1:16" x14ac:dyDescent="0.25">
      <c r="A1906">
        <v>2023</v>
      </c>
      <c r="B1906">
        <v>333866</v>
      </c>
      <c r="C1906" s="31" t="s">
        <v>22</v>
      </c>
      <c r="D1906" t="s">
        <v>1</v>
      </c>
      <c r="E1906" s="21">
        <v>49625.49</v>
      </c>
      <c r="F1906" s="21">
        <v>21889.53</v>
      </c>
      <c r="G1906" s="21">
        <v>41858.870000000003</v>
      </c>
      <c r="H1906" s="21">
        <v>29252.82</v>
      </c>
      <c r="I1906" s="21">
        <v>52343.86</v>
      </c>
      <c r="J1906" s="21">
        <v>21227.56</v>
      </c>
      <c r="K1906" s="21">
        <v>19648.16</v>
      </c>
      <c r="L1906" s="21">
        <v>40186.19</v>
      </c>
      <c r="M1906" s="21">
        <v>32072.95</v>
      </c>
      <c r="N1906" s="21">
        <v>19597.28</v>
      </c>
      <c r="O1906" s="21">
        <v>21108.84</v>
      </c>
      <c r="P1906" s="21">
        <v>0</v>
      </c>
    </row>
    <row r="1907" spans="1:16" x14ac:dyDescent="0.25">
      <c r="A1907">
        <v>2023</v>
      </c>
      <c r="B1907">
        <v>333866</v>
      </c>
      <c r="C1907" s="31" t="s">
        <v>19</v>
      </c>
      <c r="D1907" t="s">
        <v>1</v>
      </c>
      <c r="E1907" s="21">
        <v>50201.599999999999</v>
      </c>
      <c r="F1907" s="21">
        <v>14756.26</v>
      </c>
      <c r="G1907" s="21">
        <v>11814.76</v>
      </c>
      <c r="H1907" s="21">
        <v>19302.599999999999</v>
      </c>
      <c r="I1907" s="21">
        <v>24686.34</v>
      </c>
      <c r="J1907" s="21">
        <v>10984.78</v>
      </c>
      <c r="K1907" s="21">
        <v>15820.5</v>
      </c>
      <c r="L1907" s="21">
        <v>14725.52</v>
      </c>
      <c r="M1907" s="21">
        <v>38084.21</v>
      </c>
      <c r="N1907" s="21">
        <v>11325.04</v>
      </c>
      <c r="O1907" s="21">
        <v>22616.16</v>
      </c>
      <c r="P1907" s="21">
        <v>21586.9</v>
      </c>
    </row>
    <row r="1908" spans="1:16" x14ac:dyDescent="0.25">
      <c r="A1908">
        <v>2023</v>
      </c>
      <c r="B1908">
        <v>333866</v>
      </c>
      <c r="C1908" s="31" t="s">
        <v>18</v>
      </c>
      <c r="D1908" t="s">
        <v>1</v>
      </c>
      <c r="E1908" s="21">
        <v>52870.15</v>
      </c>
      <c r="F1908" s="21">
        <v>22743.360000000001</v>
      </c>
      <c r="G1908" s="21">
        <v>19254.900000000001</v>
      </c>
      <c r="H1908" s="21">
        <v>9873.3700000000008</v>
      </c>
      <c r="I1908" s="21">
        <v>13934.76</v>
      </c>
      <c r="J1908" s="21">
        <v>6042</v>
      </c>
      <c r="K1908" s="21">
        <v>29148.94</v>
      </c>
      <c r="L1908" s="21">
        <v>27994.6</v>
      </c>
      <c r="M1908" s="21">
        <v>14014.79</v>
      </c>
      <c r="N1908" s="21">
        <v>33316.86</v>
      </c>
      <c r="O1908" s="21">
        <v>32118.53</v>
      </c>
      <c r="P1908" s="21">
        <v>28262.78</v>
      </c>
    </row>
    <row r="1909" spans="1:16" x14ac:dyDescent="0.25">
      <c r="A1909">
        <v>2023</v>
      </c>
      <c r="B1909">
        <v>333866</v>
      </c>
      <c r="C1909" s="31" t="s">
        <v>20</v>
      </c>
      <c r="D1909" t="s">
        <v>1</v>
      </c>
      <c r="E1909" s="21">
        <v>103827.53</v>
      </c>
      <c r="F1909" s="21">
        <v>44661.51</v>
      </c>
      <c r="G1909" s="21">
        <v>89597.56</v>
      </c>
      <c r="H1909" s="21">
        <v>43022.75</v>
      </c>
      <c r="I1909" s="21">
        <v>48996.38</v>
      </c>
      <c r="J1909" s="21">
        <v>58452.11</v>
      </c>
      <c r="K1909" s="21">
        <v>90266.42</v>
      </c>
      <c r="L1909" s="21">
        <v>62997.39</v>
      </c>
      <c r="M1909" s="21">
        <v>95562.71</v>
      </c>
      <c r="N1909" s="21">
        <v>15405.51</v>
      </c>
      <c r="O1909" s="21">
        <v>53743.06</v>
      </c>
      <c r="P1909" s="21">
        <v>46104.7</v>
      </c>
    </row>
    <row r="1910" spans="1:16" x14ac:dyDescent="0.25">
      <c r="A1910">
        <v>2023</v>
      </c>
      <c r="B1910">
        <v>335207</v>
      </c>
      <c r="C1910" s="31" t="s">
        <v>20</v>
      </c>
      <c r="D1910" t="s">
        <v>4</v>
      </c>
      <c r="E1910" s="21">
        <v>185.8</v>
      </c>
      <c r="F1910" s="21">
        <v>145</v>
      </c>
      <c r="G1910" s="21">
        <v>-63.2</v>
      </c>
      <c r="H1910" s="21">
        <v>-49</v>
      </c>
      <c r="I1910" s="21">
        <v>-31.2</v>
      </c>
      <c r="J1910" s="21">
        <v>-65.599999999999994</v>
      </c>
      <c r="K1910" s="21">
        <v>1018</v>
      </c>
      <c r="L1910" s="21">
        <v>641.20000000000005</v>
      </c>
      <c r="M1910" s="21">
        <v>382.8</v>
      </c>
      <c r="N1910" s="21">
        <v>0</v>
      </c>
      <c r="O1910" s="21">
        <v>0</v>
      </c>
      <c r="P1910" s="21">
        <v>0</v>
      </c>
    </row>
    <row r="1911" spans="1:16" x14ac:dyDescent="0.25">
      <c r="A1911">
        <v>2023</v>
      </c>
      <c r="B1911">
        <v>335207</v>
      </c>
      <c r="C1911" s="31" t="s">
        <v>20</v>
      </c>
      <c r="D1911" t="s">
        <v>2</v>
      </c>
      <c r="E1911" s="21">
        <v>329.8</v>
      </c>
      <c r="F1911" s="21">
        <v>362.2</v>
      </c>
      <c r="G1911" s="21">
        <v>76</v>
      </c>
      <c r="H1911" s="21">
        <v>97.4</v>
      </c>
      <c r="I1911" s="21">
        <v>108</v>
      </c>
      <c r="J1911" s="21">
        <v>2.8</v>
      </c>
      <c r="K1911" s="21">
        <v>1324</v>
      </c>
      <c r="L1911" s="21">
        <v>858.4</v>
      </c>
      <c r="M1911" s="21">
        <v>666</v>
      </c>
      <c r="N1911" s="21">
        <v>0</v>
      </c>
      <c r="O1911" s="21">
        <v>0</v>
      </c>
      <c r="P1911" s="21">
        <v>0</v>
      </c>
    </row>
    <row r="1912" spans="1:16" x14ac:dyDescent="0.25">
      <c r="A1912">
        <v>2023</v>
      </c>
      <c r="B1912">
        <v>335207</v>
      </c>
      <c r="C1912" s="31" t="s">
        <v>22</v>
      </c>
      <c r="D1912" t="s">
        <v>4</v>
      </c>
      <c r="E1912" s="21">
        <v>526.20000000000005</v>
      </c>
      <c r="F1912" s="21">
        <v>1117.9000000000001</v>
      </c>
      <c r="G1912" s="21">
        <v>1594.1</v>
      </c>
      <c r="H1912" s="21">
        <v>-29.4</v>
      </c>
      <c r="I1912" s="21">
        <v>1886.5</v>
      </c>
      <c r="J1912" s="21">
        <v>539.6</v>
      </c>
      <c r="K1912" s="21">
        <v>263</v>
      </c>
      <c r="L1912" s="21">
        <v>541.20000000000005</v>
      </c>
      <c r="M1912" s="21">
        <v>85.000000000000199</v>
      </c>
      <c r="N1912" s="21">
        <v>0</v>
      </c>
      <c r="O1912" s="21">
        <v>0</v>
      </c>
      <c r="P1912" s="21">
        <v>0</v>
      </c>
    </row>
    <row r="1913" spans="1:16" x14ac:dyDescent="0.25">
      <c r="A1913">
        <v>2023</v>
      </c>
      <c r="B1913">
        <v>335207</v>
      </c>
      <c r="C1913" s="31" t="s">
        <v>22</v>
      </c>
      <c r="D1913" t="s">
        <v>2</v>
      </c>
      <c r="E1913" s="21">
        <v>1070.5999999999999</v>
      </c>
      <c r="F1913" s="21">
        <v>1890.1</v>
      </c>
      <c r="G1913" s="21">
        <v>2232.4</v>
      </c>
      <c r="H1913" s="21">
        <v>366.8</v>
      </c>
      <c r="I1913" s="21">
        <v>2355.6999999999998</v>
      </c>
      <c r="J1913" s="21">
        <v>1223.4000000000001</v>
      </c>
      <c r="K1913" s="21">
        <v>796.4</v>
      </c>
      <c r="L1913" s="21">
        <v>1136.5999999999999</v>
      </c>
      <c r="M1913" s="21">
        <v>554.20000000000005</v>
      </c>
      <c r="N1913" s="21">
        <v>0</v>
      </c>
      <c r="O1913" s="21">
        <v>0</v>
      </c>
      <c r="P1913" s="21">
        <v>0</v>
      </c>
    </row>
    <row r="1914" spans="1:16" x14ac:dyDescent="0.25">
      <c r="A1914">
        <v>2023</v>
      </c>
      <c r="B1914">
        <v>335207</v>
      </c>
      <c r="C1914" s="31" t="s">
        <v>18</v>
      </c>
      <c r="D1914" t="s">
        <v>4</v>
      </c>
      <c r="E1914" s="21">
        <v>1359.9</v>
      </c>
      <c r="F1914" s="21">
        <v>170.2</v>
      </c>
      <c r="G1914" s="21">
        <v>2102</v>
      </c>
      <c r="H1914" s="21">
        <v>721.3</v>
      </c>
      <c r="I1914" s="21">
        <v>281.10000000000002</v>
      </c>
      <c r="J1914" s="21">
        <v>625</v>
      </c>
      <c r="K1914" s="21">
        <v>139.69999999999999</v>
      </c>
      <c r="L1914" s="21">
        <v>1864.6</v>
      </c>
      <c r="M1914" s="21">
        <v>579.1</v>
      </c>
      <c r="N1914" s="21">
        <v>0</v>
      </c>
      <c r="O1914" s="21">
        <v>0</v>
      </c>
      <c r="P1914" s="21">
        <v>0</v>
      </c>
    </row>
    <row r="1915" spans="1:16" x14ac:dyDescent="0.25">
      <c r="A1915">
        <v>2023</v>
      </c>
      <c r="B1915">
        <v>335207</v>
      </c>
      <c r="C1915" s="31" t="s">
        <v>20</v>
      </c>
      <c r="D1915" t="s">
        <v>1</v>
      </c>
      <c r="E1915" s="21">
        <v>1978.8</v>
      </c>
      <c r="F1915" s="21">
        <v>2173.1999999999998</v>
      </c>
      <c r="G1915" s="21">
        <v>456</v>
      </c>
      <c r="H1915" s="21">
        <v>584.4</v>
      </c>
      <c r="I1915" s="21">
        <v>648</v>
      </c>
      <c r="J1915" s="21">
        <v>16.8</v>
      </c>
      <c r="K1915" s="21">
        <v>7944</v>
      </c>
      <c r="L1915" s="21">
        <v>5150.3999999999996</v>
      </c>
      <c r="M1915" s="21">
        <v>3996</v>
      </c>
      <c r="N1915" s="21">
        <v>0</v>
      </c>
      <c r="O1915" s="21">
        <v>0</v>
      </c>
      <c r="P1915" s="21">
        <v>0</v>
      </c>
    </row>
    <row r="1916" spans="1:16" x14ac:dyDescent="0.25">
      <c r="A1916">
        <v>2023</v>
      </c>
      <c r="B1916">
        <v>335207</v>
      </c>
      <c r="C1916" s="31" t="s">
        <v>18</v>
      </c>
      <c r="D1916" t="s">
        <v>2</v>
      </c>
      <c r="E1916" s="21">
        <v>2058</v>
      </c>
      <c r="F1916" s="21">
        <v>573</v>
      </c>
      <c r="G1916" s="21">
        <v>2530.1</v>
      </c>
      <c r="H1916" s="21">
        <v>1471.5</v>
      </c>
      <c r="I1916" s="21">
        <v>876.5</v>
      </c>
      <c r="J1916" s="21">
        <v>1169.4000000000001</v>
      </c>
      <c r="K1916" s="21">
        <v>617.70000000000005</v>
      </c>
      <c r="L1916" s="21">
        <v>2557.1999999999998</v>
      </c>
      <c r="M1916" s="21">
        <v>1200.9000000000001</v>
      </c>
      <c r="N1916" s="21">
        <v>0</v>
      </c>
      <c r="O1916" s="21">
        <v>0</v>
      </c>
      <c r="P1916" s="21">
        <v>0</v>
      </c>
    </row>
    <row r="1917" spans="1:16" x14ac:dyDescent="0.25">
      <c r="A1917">
        <v>2023</v>
      </c>
      <c r="B1917">
        <v>335207</v>
      </c>
      <c r="C1917" s="31" t="s">
        <v>21</v>
      </c>
      <c r="D1917" t="s">
        <v>4</v>
      </c>
      <c r="E1917" s="21">
        <v>2068.6</v>
      </c>
      <c r="F1917" s="21">
        <v>838.4</v>
      </c>
      <c r="G1917" s="21">
        <v>1229.0999999999999</v>
      </c>
      <c r="H1917" s="21">
        <v>2227.9</v>
      </c>
      <c r="I1917" s="21">
        <v>1834.5</v>
      </c>
      <c r="J1917" s="21">
        <v>184</v>
      </c>
      <c r="K1917" s="21">
        <v>16.600000000000001</v>
      </c>
      <c r="L1917" s="21">
        <v>1090.9000000000001</v>
      </c>
      <c r="M1917" s="21">
        <v>2868</v>
      </c>
      <c r="N1917" s="21">
        <v>0</v>
      </c>
      <c r="O1917" s="21">
        <v>0</v>
      </c>
      <c r="P1917" s="21">
        <v>0</v>
      </c>
    </row>
    <row r="1918" spans="1:16" x14ac:dyDescent="0.25">
      <c r="A1918">
        <v>2023</v>
      </c>
      <c r="B1918">
        <v>335207</v>
      </c>
      <c r="C1918" s="31" t="s">
        <v>21</v>
      </c>
      <c r="D1918" t="s">
        <v>2</v>
      </c>
      <c r="E1918" s="21">
        <v>2453.6</v>
      </c>
      <c r="F1918" s="21">
        <v>1372.4</v>
      </c>
      <c r="G1918" s="21">
        <v>1775.1</v>
      </c>
      <c r="H1918" s="21">
        <v>3114.9</v>
      </c>
      <c r="I1918" s="21">
        <v>2535.5</v>
      </c>
      <c r="J1918" s="21">
        <v>786</v>
      </c>
      <c r="K1918" s="21">
        <v>672.6</v>
      </c>
      <c r="L1918" s="21">
        <v>1658.9</v>
      </c>
      <c r="M1918" s="21">
        <v>3356</v>
      </c>
      <c r="N1918" s="21">
        <v>0</v>
      </c>
      <c r="O1918" s="21">
        <v>0</v>
      </c>
      <c r="P1918" s="21">
        <v>0</v>
      </c>
    </row>
    <row r="1919" spans="1:16" x14ac:dyDescent="0.25">
      <c r="A1919">
        <v>2023</v>
      </c>
      <c r="B1919">
        <v>335207</v>
      </c>
      <c r="C1919" s="31" t="s">
        <v>22</v>
      </c>
      <c r="D1919" t="s">
        <v>1</v>
      </c>
      <c r="E1919" s="21">
        <v>6423.6</v>
      </c>
      <c r="F1919" s="21">
        <v>11340.6</v>
      </c>
      <c r="G1919" s="21">
        <v>13394.4</v>
      </c>
      <c r="H1919" s="21">
        <v>2200.8000000000002</v>
      </c>
      <c r="I1919" s="21">
        <v>14134.2</v>
      </c>
      <c r="J1919" s="21">
        <v>7340.4</v>
      </c>
      <c r="K1919" s="21">
        <v>4778.3999999999996</v>
      </c>
      <c r="L1919" s="21">
        <v>6819.6</v>
      </c>
      <c r="M1919" s="21">
        <v>3325.2</v>
      </c>
      <c r="N1919" s="21">
        <v>0</v>
      </c>
      <c r="O1919" s="21">
        <v>0</v>
      </c>
      <c r="P1919" s="21">
        <v>0</v>
      </c>
    </row>
    <row r="1920" spans="1:16" x14ac:dyDescent="0.25">
      <c r="A1920">
        <v>2023</v>
      </c>
      <c r="B1920">
        <v>335207</v>
      </c>
      <c r="C1920" s="31" t="s">
        <v>18</v>
      </c>
      <c r="D1920" t="s">
        <v>1</v>
      </c>
      <c r="E1920" s="21">
        <v>12348</v>
      </c>
      <c r="F1920" s="21">
        <v>3438</v>
      </c>
      <c r="G1920" s="21">
        <v>15180.6</v>
      </c>
      <c r="H1920" s="21">
        <v>8829</v>
      </c>
      <c r="I1920" s="21">
        <v>5259</v>
      </c>
      <c r="J1920" s="21">
        <v>7016.4</v>
      </c>
      <c r="K1920" s="21">
        <v>3706.2</v>
      </c>
      <c r="L1920" s="21">
        <v>15343.2</v>
      </c>
      <c r="M1920" s="21">
        <v>7205.4</v>
      </c>
      <c r="N1920" s="21">
        <v>0</v>
      </c>
      <c r="O1920" s="21">
        <v>0</v>
      </c>
      <c r="P1920" s="21">
        <v>0</v>
      </c>
    </row>
    <row r="1921" spans="1:16" x14ac:dyDescent="0.25">
      <c r="A1921">
        <v>2023</v>
      </c>
      <c r="B1921">
        <v>335207</v>
      </c>
      <c r="C1921" s="31" t="s">
        <v>21</v>
      </c>
      <c r="D1921" t="s">
        <v>1</v>
      </c>
      <c r="E1921" s="21">
        <v>14721.6</v>
      </c>
      <c r="F1921" s="21">
        <v>8234.4</v>
      </c>
      <c r="G1921" s="21">
        <v>10650.6</v>
      </c>
      <c r="H1921" s="21">
        <v>18689.400000000001</v>
      </c>
      <c r="I1921" s="21">
        <v>15213</v>
      </c>
      <c r="J1921" s="21">
        <v>4716</v>
      </c>
      <c r="K1921" s="21">
        <v>4035.6</v>
      </c>
      <c r="L1921" s="21">
        <v>9953.4</v>
      </c>
      <c r="M1921" s="21">
        <v>20136</v>
      </c>
      <c r="N1921" s="21">
        <v>0</v>
      </c>
      <c r="O1921" s="21">
        <v>0</v>
      </c>
      <c r="P1921" s="21">
        <v>0</v>
      </c>
    </row>
    <row r="1922" spans="1:16" x14ac:dyDescent="0.25">
      <c r="A1922">
        <v>2023</v>
      </c>
      <c r="B1922">
        <v>343812</v>
      </c>
      <c r="C1922" s="31" t="s">
        <v>20</v>
      </c>
      <c r="D1922" t="s">
        <v>4</v>
      </c>
      <c r="E1922" s="21">
        <v>-145.50399999999999</v>
      </c>
      <c r="F1922" s="21">
        <v>422.608</v>
      </c>
      <c r="G1922" s="21">
        <v>0</v>
      </c>
      <c r="H1922" s="21">
        <v>0</v>
      </c>
      <c r="I1922" s="21">
        <v>0</v>
      </c>
      <c r="J1922" s="21">
        <v>0</v>
      </c>
      <c r="K1922" s="21">
        <v>21.024000000000001</v>
      </c>
      <c r="L1922" s="21">
        <v>-119.68</v>
      </c>
      <c r="M1922" s="21">
        <v>-27.431999999999999</v>
      </c>
      <c r="N1922" s="21">
        <v>734.46400000000006</v>
      </c>
      <c r="O1922" s="21">
        <v>-63.415999999999997</v>
      </c>
      <c r="P1922" s="21">
        <v>-25.495999999999999</v>
      </c>
    </row>
    <row r="1923" spans="1:16" x14ac:dyDescent="0.25">
      <c r="A1923">
        <v>2023</v>
      </c>
      <c r="B1923">
        <v>343812</v>
      </c>
      <c r="C1923" s="31" t="s">
        <v>20</v>
      </c>
      <c r="D1923" t="s">
        <v>2</v>
      </c>
      <c r="E1923" s="21">
        <v>208.49600000000001</v>
      </c>
      <c r="F1923" s="21">
        <v>495.80799999999999</v>
      </c>
      <c r="G1923" s="21">
        <v>0</v>
      </c>
      <c r="H1923" s="21">
        <v>0</v>
      </c>
      <c r="I1923" s="21">
        <v>0</v>
      </c>
      <c r="J1923" s="21">
        <v>0</v>
      </c>
      <c r="K1923" s="21">
        <v>91.823999999999998</v>
      </c>
      <c r="L1923" s="21">
        <v>24.3200000000001</v>
      </c>
      <c r="M1923" s="21">
        <v>43.368000000000002</v>
      </c>
      <c r="N1923" s="21">
        <v>873.66399999999999</v>
      </c>
      <c r="O1923" s="21">
        <v>4.984</v>
      </c>
      <c r="P1923" s="21">
        <v>186.904</v>
      </c>
    </row>
    <row r="1924" spans="1:16" x14ac:dyDescent="0.25">
      <c r="A1924">
        <v>2023</v>
      </c>
      <c r="B1924">
        <v>343812</v>
      </c>
      <c r="C1924" s="31" t="s">
        <v>20</v>
      </c>
      <c r="D1924" t="s">
        <v>1</v>
      </c>
      <c r="E1924" s="21">
        <v>2556.4960000000001</v>
      </c>
      <c r="F1924" s="21">
        <v>1375.808</v>
      </c>
      <c r="G1924" s="21">
        <v>0</v>
      </c>
      <c r="H1924" s="21">
        <v>0</v>
      </c>
      <c r="I1924" s="21">
        <v>0</v>
      </c>
      <c r="J1924" s="21">
        <v>0</v>
      </c>
      <c r="K1924" s="21">
        <v>271.82400000000001</v>
      </c>
      <c r="L1924" s="21">
        <v>414.32</v>
      </c>
      <c r="M1924" s="21">
        <v>142.36799999999999</v>
      </c>
      <c r="N1924" s="21">
        <v>2383.6640000000002</v>
      </c>
      <c r="O1924" s="21">
        <v>15.984</v>
      </c>
      <c r="P1924" s="21">
        <v>831.904</v>
      </c>
    </row>
    <row r="1925" spans="1:16" x14ac:dyDescent="0.25">
      <c r="A1925">
        <v>2023</v>
      </c>
      <c r="B1925">
        <v>350201</v>
      </c>
      <c r="C1925" s="31" t="s">
        <v>18</v>
      </c>
      <c r="D1925" t="s">
        <v>4</v>
      </c>
      <c r="E1925" s="21">
        <v>-145.60159999999999</v>
      </c>
      <c r="F1925" s="21">
        <v>223.3184</v>
      </c>
      <c r="G1925" s="21">
        <v>-60.713600000000099</v>
      </c>
      <c r="H1925" s="21">
        <v>-119.19199999999999</v>
      </c>
      <c r="I1925" s="21">
        <v>-67.843200000000095</v>
      </c>
      <c r="J1925" s="21">
        <v>-221.53200000000001</v>
      </c>
      <c r="K1925" s="21">
        <v>-201.33760000000001</v>
      </c>
      <c r="L1925" s="21">
        <v>-168.27199999999999</v>
      </c>
      <c r="M1925" s="21">
        <v>-61.486400000000003</v>
      </c>
      <c r="N1925" s="21">
        <v>-36.043199999999999</v>
      </c>
      <c r="O1925" s="21">
        <v>-130.2576</v>
      </c>
      <c r="P1925" s="21">
        <v>-115.85120000000001</v>
      </c>
    </row>
    <row r="1926" spans="1:16" x14ac:dyDescent="0.25">
      <c r="A1926">
        <v>2023</v>
      </c>
      <c r="B1926">
        <v>350201</v>
      </c>
      <c r="C1926" s="31" t="s">
        <v>18</v>
      </c>
      <c r="D1926" t="s">
        <v>2</v>
      </c>
      <c r="E1926" s="21">
        <v>111.19840000000001</v>
      </c>
      <c r="F1926" s="21">
        <v>499.91840000000002</v>
      </c>
      <c r="G1926" s="21">
        <v>388.68639999999999</v>
      </c>
      <c r="H1926" s="21">
        <v>73.408000000000001</v>
      </c>
      <c r="I1926" s="21">
        <v>60.556800000000003</v>
      </c>
      <c r="J1926" s="21">
        <v>35.268000000000001</v>
      </c>
      <c r="K1926" s="21">
        <v>-8.7376000000000094</v>
      </c>
      <c r="L1926" s="21">
        <v>24.327999999999999</v>
      </c>
      <c r="M1926" s="21">
        <v>131.11359999999999</v>
      </c>
      <c r="N1926" s="21">
        <v>92.356800000000007</v>
      </c>
      <c r="O1926" s="21">
        <v>62.342399999999998</v>
      </c>
      <c r="P1926" s="21">
        <v>140.94880000000001</v>
      </c>
    </row>
    <row r="1927" spans="1:16" x14ac:dyDescent="0.25">
      <c r="A1927">
        <v>2023</v>
      </c>
      <c r="B1927">
        <v>350201</v>
      </c>
      <c r="C1927" s="31" t="s">
        <v>18</v>
      </c>
      <c r="D1927" t="s">
        <v>1</v>
      </c>
      <c r="E1927" s="21">
        <v>1346.1984</v>
      </c>
      <c r="F1927" s="21">
        <v>2471.9184</v>
      </c>
      <c r="G1927" s="21">
        <v>1416.6864</v>
      </c>
      <c r="H1927" s="21">
        <v>240.40799999999999</v>
      </c>
      <c r="I1927" s="21">
        <v>345.55680000000001</v>
      </c>
      <c r="J1927" s="21">
        <v>303.76799999999997</v>
      </c>
      <c r="K1927" s="21">
        <v>400.26240000000001</v>
      </c>
      <c r="L1927" s="21">
        <v>446.32799999999997</v>
      </c>
      <c r="M1927" s="21">
        <v>691.11360000000002</v>
      </c>
      <c r="N1927" s="21">
        <v>302.35680000000002</v>
      </c>
      <c r="O1927" s="21">
        <v>374.3424</v>
      </c>
      <c r="P1927" s="21">
        <v>2788.9488000000001</v>
      </c>
    </row>
    <row r="1928" spans="1:16" x14ac:dyDescent="0.25">
      <c r="A1928">
        <v>2023</v>
      </c>
      <c r="B1928">
        <v>351916</v>
      </c>
      <c r="C1928" s="31" t="s">
        <v>22</v>
      </c>
      <c r="D1928" t="s">
        <v>2</v>
      </c>
      <c r="E1928" s="21">
        <v>0</v>
      </c>
      <c r="F1928" s="21">
        <v>0</v>
      </c>
      <c r="G1928" s="21">
        <v>0</v>
      </c>
      <c r="H1928" s="21">
        <v>0</v>
      </c>
      <c r="I1928" s="21">
        <v>0</v>
      </c>
      <c r="J1928" s="21">
        <v>0</v>
      </c>
      <c r="K1928" s="21">
        <v>2138.5</v>
      </c>
      <c r="L1928" s="21">
        <v>693.95</v>
      </c>
      <c r="M1928" s="21">
        <v>796.95000000000095</v>
      </c>
      <c r="N1928" s="21">
        <v>625.79999999999995</v>
      </c>
      <c r="O1928" s="21">
        <v>997.75</v>
      </c>
      <c r="P1928" s="21">
        <v>0</v>
      </c>
    </row>
    <row r="1929" spans="1:16" x14ac:dyDescent="0.25">
      <c r="A1929">
        <v>2023</v>
      </c>
      <c r="B1929">
        <v>351916</v>
      </c>
      <c r="C1929" s="31" t="s">
        <v>22</v>
      </c>
      <c r="D1929" t="s">
        <v>4</v>
      </c>
      <c r="E1929" s="21">
        <v>0</v>
      </c>
      <c r="F1929" s="21">
        <v>0</v>
      </c>
      <c r="G1929" s="21">
        <v>0</v>
      </c>
      <c r="H1929" s="21">
        <v>0</v>
      </c>
      <c r="I1929" s="21">
        <v>0</v>
      </c>
      <c r="J1929" s="21">
        <v>0</v>
      </c>
      <c r="K1929" s="21">
        <v>1671.15</v>
      </c>
      <c r="L1929" s="21">
        <v>416.25</v>
      </c>
      <c r="M1929" s="21">
        <v>469.00000000000102</v>
      </c>
      <c r="N1929" s="21">
        <v>375.8</v>
      </c>
      <c r="O1929" s="21">
        <v>575.70000000000005</v>
      </c>
      <c r="P1929" s="21">
        <v>0</v>
      </c>
    </row>
    <row r="1930" spans="1:16" x14ac:dyDescent="0.25">
      <c r="A1930">
        <v>2023</v>
      </c>
      <c r="B1930">
        <v>351916</v>
      </c>
      <c r="C1930" s="31" t="s">
        <v>22</v>
      </c>
      <c r="D1930" t="s">
        <v>1</v>
      </c>
      <c r="E1930" s="21">
        <v>0</v>
      </c>
      <c r="F1930" s="21">
        <v>0</v>
      </c>
      <c r="G1930" s="21">
        <v>0</v>
      </c>
      <c r="H1930" s="21">
        <v>0</v>
      </c>
      <c r="I1930" s="21">
        <v>0</v>
      </c>
      <c r="J1930" s="21">
        <v>0</v>
      </c>
      <c r="K1930" s="21">
        <v>12831</v>
      </c>
      <c r="L1930" s="21">
        <v>4163.7</v>
      </c>
      <c r="M1930" s="21">
        <v>4781.7</v>
      </c>
      <c r="N1930" s="21">
        <v>3754.8</v>
      </c>
      <c r="O1930" s="21">
        <v>5986.5</v>
      </c>
      <c r="P1930" s="21">
        <v>0</v>
      </c>
    </row>
    <row r="1931" spans="1:16" x14ac:dyDescent="0.25">
      <c r="A1931">
        <v>2023</v>
      </c>
      <c r="B1931">
        <v>354104</v>
      </c>
      <c r="C1931" s="31" t="s">
        <v>22</v>
      </c>
      <c r="D1931" t="s">
        <v>4</v>
      </c>
      <c r="E1931" s="21">
        <v>-52.368000000000002</v>
      </c>
      <c r="F1931" s="21">
        <v>0</v>
      </c>
      <c r="G1931" s="21">
        <v>194.89400000000001</v>
      </c>
      <c r="H1931" s="21">
        <v>-100.65600000000001</v>
      </c>
      <c r="I1931" s="21">
        <v>0</v>
      </c>
      <c r="J1931" s="21">
        <v>84.117999999999896</v>
      </c>
      <c r="K1931" s="21">
        <v>0</v>
      </c>
      <c r="L1931" s="21">
        <v>-8.2280000000000193</v>
      </c>
      <c r="M1931" s="21">
        <v>62.059999999999903</v>
      </c>
      <c r="N1931" s="21">
        <v>0</v>
      </c>
      <c r="O1931" s="21">
        <v>0</v>
      </c>
      <c r="P1931" s="21">
        <v>-66.626000000000104</v>
      </c>
    </row>
    <row r="1932" spans="1:16" x14ac:dyDescent="0.25">
      <c r="A1932">
        <v>2023</v>
      </c>
      <c r="B1932">
        <v>354104</v>
      </c>
      <c r="C1932" s="31" t="s">
        <v>22</v>
      </c>
      <c r="D1932" t="s">
        <v>2</v>
      </c>
      <c r="E1932" s="21">
        <v>11.832000000000001</v>
      </c>
      <c r="F1932" s="21">
        <v>0</v>
      </c>
      <c r="G1932" s="21">
        <v>282.19400000000002</v>
      </c>
      <c r="H1932" s="21">
        <v>-32.055999999999997</v>
      </c>
      <c r="I1932" s="21">
        <v>0</v>
      </c>
      <c r="J1932" s="21">
        <v>223.518</v>
      </c>
      <c r="K1932" s="21">
        <v>0</v>
      </c>
      <c r="L1932" s="21">
        <v>55.972000000000001</v>
      </c>
      <c r="M1932" s="21">
        <v>132.86000000000001</v>
      </c>
      <c r="N1932" s="21">
        <v>0</v>
      </c>
      <c r="O1932" s="21">
        <v>0</v>
      </c>
      <c r="P1932" s="21">
        <v>66.173999999999893</v>
      </c>
    </row>
    <row r="1933" spans="1:16" x14ac:dyDescent="0.25">
      <c r="A1933">
        <v>2023</v>
      </c>
      <c r="B1933">
        <v>354104</v>
      </c>
      <c r="C1933" s="31" t="s">
        <v>22</v>
      </c>
      <c r="D1933" t="s">
        <v>1</v>
      </c>
      <c r="E1933" s="21">
        <v>167.83199999999999</v>
      </c>
      <c r="F1933" s="21">
        <v>0</v>
      </c>
      <c r="G1933" s="21">
        <v>3295.194</v>
      </c>
      <c r="H1933" s="21">
        <v>419.94400000000002</v>
      </c>
      <c r="I1933" s="21">
        <v>0</v>
      </c>
      <c r="J1933" s="21">
        <v>1152.018</v>
      </c>
      <c r="K1933" s="21">
        <v>0</v>
      </c>
      <c r="L1933" s="21">
        <v>195.97200000000001</v>
      </c>
      <c r="M1933" s="21">
        <v>1147.8599999999999</v>
      </c>
      <c r="N1933" s="21">
        <v>0</v>
      </c>
      <c r="O1933" s="21">
        <v>0</v>
      </c>
      <c r="P1933" s="21">
        <v>814.67399999999998</v>
      </c>
    </row>
    <row r="1934" spans="1:16" x14ac:dyDescent="0.25">
      <c r="A1934">
        <v>2023</v>
      </c>
      <c r="B1934">
        <v>354709</v>
      </c>
      <c r="C1934" s="31" t="s">
        <v>23</v>
      </c>
      <c r="D1934" t="s">
        <v>2</v>
      </c>
      <c r="E1934" s="21">
        <v>0</v>
      </c>
      <c r="F1934" s="21">
        <v>62.7592</v>
      </c>
      <c r="G1934" s="21">
        <v>0</v>
      </c>
      <c r="H1934" s="21">
        <v>0</v>
      </c>
      <c r="I1934" s="21">
        <v>0</v>
      </c>
      <c r="J1934" s="21">
        <v>0</v>
      </c>
      <c r="K1934" s="21">
        <v>56.914400000000001</v>
      </c>
      <c r="L1934" s="21">
        <v>228.92079999999899</v>
      </c>
      <c r="M1934" s="21">
        <v>828.432799999998</v>
      </c>
      <c r="N1934" s="21">
        <v>0</v>
      </c>
      <c r="O1934" s="21">
        <v>100.7456</v>
      </c>
      <c r="P1934" s="21">
        <v>543.72479999999996</v>
      </c>
    </row>
    <row r="1935" spans="1:16" x14ac:dyDescent="0.25">
      <c r="A1935">
        <v>2023</v>
      </c>
      <c r="B1935">
        <v>354709</v>
      </c>
      <c r="C1935" s="31" t="s">
        <v>23</v>
      </c>
      <c r="D1935" t="s">
        <v>4</v>
      </c>
      <c r="E1935" s="21">
        <v>0</v>
      </c>
      <c r="F1935" s="21">
        <v>-12.2408</v>
      </c>
      <c r="G1935" s="21">
        <v>0</v>
      </c>
      <c r="H1935" s="21">
        <v>0</v>
      </c>
      <c r="I1935" s="21">
        <v>0</v>
      </c>
      <c r="J1935" s="21">
        <v>0</v>
      </c>
      <c r="K1935" s="21">
        <v>-23.085599999999999</v>
      </c>
      <c r="L1935" s="21">
        <v>58.920799999999403</v>
      </c>
      <c r="M1935" s="21">
        <v>488.41279999999898</v>
      </c>
      <c r="N1935" s="21">
        <v>0</v>
      </c>
      <c r="O1935" s="21">
        <v>28.2455999999999</v>
      </c>
      <c r="P1935" s="21">
        <v>393.72480000000002</v>
      </c>
    </row>
    <row r="1936" spans="1:16" x14ac:dyDescent="0.25">
      <c r="A1936">
        <v>2023</v>
      </c>
      <c r="B1936">
        <v>354709</v>
      </c>
      <c r="C1936" s="31" t="s">
        <v>23</v>
      </c>
      <c r="D1936" t="s">
        <v>1</v>
      </c>
      <c r="E1936" s="21">
        <v>0</v>
      </c>
      <c r="F1936" s="21">
        <v>312.75920000000002</v>
      </c>
      <c r="G1936" s="21">
        <v>0</v>
      </c>
      <c r="H1936" s="21">
        <v>0</v>
      </c>
      <c r="I1936" s="21">
        <v>0</v>
      </c>
      <c r="J1936" s="21">
        <v>0</v>
      </c>
      <c r="K1936" s="21">
        <v>366.9144</v>
      </c>
      <c r="L1936" s="21">
        <v>3223.9207999999999</v>
      </c>
      <c r="M1936" s="21">
        <v>9636.9328000000005</v>
      </c>
      <c r="N1936" s="21">
        <v>0</v>
      </c>
      <c r="O1936" s="21">
        <v>380.74560000000002</v>
      </c>
      <c r="P1936" s="21">
        <v>2999.7248</v>
      </c>
    </row>
    <row r="1937" spans="1:16" x14ac:dyDescent="0.25">
      <c r="A1937">
        <v>2023</v>
      </c>
      <c r="B1937">
        <v>356398</v>
      </c>
      <c r="C1937" s="31" t="s">
        <v>20</v>
      </c>
      <c r="D1937" t="s">
        <v>4</v>
      </c>
      <c r="E1937" s="21">
        <v>0</v>
      </c>
      <c r="F1937" s="21">
        <v>-17.248000000000001</v>
      </c>
      <c r="G1937" s="21">
        <v>-80.896000000000001</v>
      </c>
      <c r="H1937" s="21">
        <v>-25.864000000000001</v>
      </c>
      <c r="I1937" s="21">
        <v>361.70800000000003</v>
      </c>
      <c r="J1937" s="21">
        <v>-26.416</v>
      </c>
      <c r="K1937" s="21">
        <v>-13.832000000000001</v>
      </c>
      <c r="L1937" s="21">
        <v>0</v>
      </c>
      <c r="M1937" s="21">
        <v>0</v>
      </c>
      <c r="N1937" s="21">
        <v>0</v>
      </c>
      <c r="O1937" s="21">
        <v>0</v>
      </c>
      <c r="P1937" s="21">
        <v>0</v>
      </c>
    </row>
    <row r="1938" spans="1:16" x14ac:dyDescent="0.25">
      <c r="A1938">
        <v>2023</v>
      </c>
      <c r="B1938">
        <v>356398</v>
      </c>
      <c r="C1938" s="31" t="s">
        <v>20</v>
      </c>
      <c r="D1938" t="s">
        <v>2</v>
      </c>
      <c r="E1938" s="21">
        <v>0</v>
      </c>
      <c r="F1938" s="21">
        <v>55.951999999999998</v>
      </c>
      <c r="G1938" s="21">
        <v>131.50399999999999</v>
      </c>
      <c r="H1938" s="21">
        <v>115.736</v>
      </c>
      <c r="I1938" s="21">
        <v>500.90800000000002</v>
      </c>
      <c r="J1938" s="21">
        <v>41.984000000000002</v>
      </c>
      <c r="K1938" s="21">
        <v>56.968000000000004</v>
      </c>
      <c r="L1938" s="21">
        <v>0</v>
      </c>
      <c r="M1938" s="21">
        <v>0</v>
      </c>
      <c r="N1938" s="21">
        <v>0</v>
      </c>
      <c r="O1938" s="21">
        <v>0</v>
      </c>
      <c r="P1938" s="21">
        <v>0</v>
      </c>
    </row>
    <row r="1939" spans="1:16" x14ac:dyDescent="0.25">
      <c r="A1939">
        <v>2023</v>
      </c>
      <c r="B1939">
        <v>356398</v>
      </c>
      <c r="C1939" s="31" t="s">
        <v>20</v>
      </c>
      <c r="D1939" t="s">
        <v>1</v>
      </c>
      <c r="E1939" s="21">
        <v>0</v>
      </c>
      <c r="F1939" s="21">
        <v>415.952</v>
      </c>
      <c r="G1939" s="21">
        <v>585.50400000000002</v>
      </c>
      <c r="H1939" s="21">
        <v>412.73599999999999</v>
      </c>
      <c r="I1939" s="21">
        <v>1905.4079999999999</v>
      </c>
      <c r="J1939" s="21">
        <v>111.98399999999999</v>
      </c>
      <c r="K1939" s="21">
        <v>271.96800000000002</v>
      </c>
      <c r="L1939" s="21">
        <v>0</v>
      </c>
      <c r="M1939" s="21">
        <v>0</v>
      </c>
      <c r="N1939" s="21">
        <v>0</v>
      </c>
      <c r="O1939" s="21">
        <v>0</v>
      </c>
      <c r="P1939" s="21">
        <v>0</v>
      </c>
    </row>
    <row r="1940" spans="1:16" x14ac:dyDescent="0.25">
      <c r="A1940">
        <v>2023</v>
      </c>
      <c r="B1940">
        <v>356684</v>
      </c>
      <c r="C1940" s="31" t="s">
        <v>23</v>
      </c>
      <c r="D1940" t="s">
        <v>4</v>
      </c>
      <c r="E1940" s="21">
        <v>0</v>
      </c>
      <c r="F1940" s="21">
        <v>0</v>
      </c>
      <c r="G1940" s="21">
        <v>347.34</v>
      </c>
      <c r="H1940" s="21">
        <v>0</v>
      </c>
      <c r="I1940" s="21">
        <v>0</v>
      </c>
      <c r="J1940" s="21">
        <v>-95.847999999999999</v>
      </c>
      <c r="K1940" s="21">
        <v>0</v>
      </c>
      <c r="L1940" s="21">
        <v>0</v>
      </c>
      <c r="M1940" s="21">
        <v>0</v>
      </c>
      <c r="N1940" s="21">
        <v>0</v>
      </c>
      <c r="O1940" s="21">
        <v>0</v>
      </c>
      <c r="P1940" s="21">
        <v>11.468</v>
      </c>
    </row>
    <row r="1941" spans="1:16" x14ac:dyDescent="0.25">
      <c r="A1941">
        <v>2023</v>
      </c>
      <c r="B1941">
        <v>356684</v>
      </c>
      <c r="C1941" s="31" t="s">
        <v>23</v>
      </c>
      <c r="D1941" t="s">
        <v>2</v>
      </c>
      <c r="E1941" s="21">
        <v>0</v>
      </c>
      <c r="F1941" s="21">
        <v>0</v>
      </c>
      <c r="G1941" s="21">
        <v>419.84</v>
      </c>
      <c r="H1941" s="21">
        <v>0</v>
      </c>
      <c r="I1941" s="21">
        <v>0</v>
      </c>
      <c r="J1941" s="21">
        <v>49.152000000000001</v>
      </c>
      <c r="K1941" s="21">
        <v>0</v>
      </c>
      <c r="L1941" s="21">
        <v>0</v>
      </c>
      <c r="M1941" s="21">
        <v>0</v>
      </c>
      <c r="N1941" s="21">
        <v>0</v>
      </c>
      <c r="O1941" s="21">
        <v>0</v>
      </c>
      <c r="P1941" s="21">
        <v>83.968000000000004</v>
      </c>
    </row>
    <row r="1942" spans="1:16" x14ac:dyDescent="0.25">
      <c r="A1942">
        <v>2023</v>
      </c>
      <c r="B1942">
        <v>356684</v>
      </c>
      <c r="C1942" s="31" t="s">
        <v>23</v>
      </c>
      <c r="D1942" t="s">
        <v>1</v>
      </c>
      <c r="E1942" s="21">
        <v>0</v>
      </c>
      <c r="F1942" s="21">
        <v>0</v>
      </c>
      <c r="G1942" s="21">
        <v>1119.8399999999999</v>
      </c>
      <c r="H1942" s="21">
        <v>0</v>
      </c>
      <c r="I1942" s="21">
        <v>0</v>
      </c>
      <c r="J1942" s="21">
        <v>147.15199999999999</v>
      </c>
      <c r="K1942" s="21">
        <v>0</v>
      </c>
      <c r="L1942" s="21">
        <v>0</v>
      </c>
      <c r="M1942" s="21">
        <v>0</v>
      </c>
      <c r="N1942" s="21">
        <v>0</v>
      </c>
      <c r="O1942" s="21">
        <v>0</v>
      </c>
      <c r="P1942" s="21">
        <v>223.96799999999999</v>
      </c>
    </row>
    <row r="1943" spans="1:16" x14ac:dyDescent="0.25">
      <c r="A1943">
        <v>2023</v>
      </c>
      <c r="B1943">
        <v>358146</v>
      </c>
      <c r="C1943" s="31" t="s">
        <v>18</v>
      </c>
      <c r="D1943" t="s">
        <v>4</v>
      </c>
      <c r="E1943" s="21">
        <v>333.42399999999998</v>
      </c>
      <c r="F1943" s="21">
        <v>-22.216000000000001</v>
      </c>
      <c r="G1943" s="21">
        <v>-60.216000000000001</v>
      </c>
      <c r="H1943" s="21">
        <v>-62.616</v>
      </c>
      <c r="I1943" s="21">
        <v>0</v>
      </c>
      <c r="J1943" s="21">
        <v>0</v>
      </c>
      <c r="K1943" s="21">
        <v>-44.216000000000001</v>
      </c>
      <c r="L1943" s="21">
        <v>0</v>
      </c>
      <c r="M1943" s="21">
        <v>0</v>
      </c>
      <c r="N1943" s="21">
        <v>0</v>
      </c>
      <c r="O1943" s="21">
        <v>0</v>
      </c>
      <c r="P1943" s="21">
        <v>0</v>
      </c>
    </row>
    <row r="1944" spans="1:16" x14ac:dyDescent="0.25">
      <c r="A1944">
        <v>2023</v>
      </c>
      <c r="B1944">
        <v>358146</v>
      </c>
      <c r="C1944" s="31" t="s">
        <v>18</v>
      </c>
      <c r="D1944" t="s">
        <v>2</v>
      </c>
      <c r="E1944" s="21">
        <v>461.82400000000001</v>
      </c>
      <c r="F1944" s="21">
        <v>41.984000000000002</v>
      </c>
      <c r="G1944" s="21">
        <v>3.984</v>
      </c>
      <c r="H1944" s="21">
        <v>1.5840000000000001</v>
      </c>
      <c r="I1944" s="21">
        <v>0</v>
      </c>
      <c r="J1944" s="21">
        <v>0</v>
      </c>
      <c r="K1944" s="21">
        <v>19.984000000000002</v>
      </c>
      <c r="L1944" s="21">
        <v>0</v>
      </c>
      <c r="M1944" s="21">
        <v>0</v>
      </c>
      <c r="N1944" s="21">
        <v>0</v>
      </c>
      <c r="O1944" s="21">
        <v>0</v>
      </c>
      <c r="P1944" s="21">
        <v>0</v>
      </c>
    </row>
    <row r="1945" spans="1:16" x14ac:dyDescent="0.25">
      <c r="A1945">
        <v>2023</v>
      </c>
      <c r="B1945">
        <v>358146</v>
      </c>
      <c r="C1945" s="31" t="s">
        <v>18</v>
      </c>
      <c r="D1945" t="s">
        <v>1</v>
      </c>
      <c r="E1945" s="21">
        <v>1231.8240000000001</v>
      </c>
      <c r="F1945" s="21">
        <v>111.98399999999999</v>
      </c>
      <c r="G1945" s="21">
        <v>15.984</v>
      </c>
      <c r="H1945" s="21">
        <v>17.584</v>
      </c>
      <c r="I1945" s="21">
        <v>0</v>
      </c>
      <c r="J1945" s="21">
        <v>0</v>
      </c>
      <c r="K1945" s="21">
        <v>159.98400000000001</v>
      </c>
      <c r="L1945" s="21">
        <v>0</v>
      </c>
      <c r="M1945" s="21">
        <v>0</v>
      </c>
      <c r="N1945" s="21">
        <v>0</v>
      </c>
      <c r="O1945" s="21">
        <v>0</v>
      </c>
      <c r="P1945" s="21">
        <v>0</v>
      </c>
    </row>
    <row r="1946" spans="1:16" x14ac:dyDescent="0.25">
      <c r="A1946">
        <v>2023</v>
      </c>
      <c r="B1946">
        <v>359285</v>
      </c>
      <c r="C1946" s="31" t="s">
        <v>18</v>
      </c>
      <c r="D1946" t="s">
        <v>4</v>
      </c>
      <c r="E1946" s="21">
        <v>1728.5519999999999</v>
      </c>
      <c r="F1946" s="21">
        <v>-10.9279999999999</v>
      </c>
      <c r="G1946" s="21">
        <v>380.88</v>
      </c>
      <c r="H1946" s="21">
        <v>1219.4559999999999</v>
      </c>
      <c r="I1946" s="21">
        <v>491.63600000000002</v>
      </c>
      <c r="J1946" s="21">
        <v>871.400000000001</v>
      </c>
      <c r="K1946" s="21">
        <v>0</v>
      </c>
      <c r="L1946" s="21">
        <v>38.312000000000097</v>
      </c>
      <c r="M1946" s="21">
        <v>-49.216000000000001</v>
      </c>
      <c r="N1946" s="21">
        <v>-82.664000000000001</v>
      </c>
      <c r="O1946" s="21">
        <v>846.29600000000096</v>
      </c>
      <c r="P1946" s="21">
        <v>1661.1120000000001</v>
      </c>
    </row>
    <row r="1947" spans="1:16" x14ac:dyDescent="0.25">
      <c r="A1947">
        <v>2023</v>
      </c>
      <c r="B1947">
        <v>359285</v>
      </c>
      <c r="C1947" s="31" t="s">
        <v>18</v>
      </c>
      <c r="D1947" t="s">
        <v>2</v>
      </c>
      <c r="E1947" s="21">
        <v>1998.5519999999999</v>
      </c>
      <c r="F1947" s="21">
        <v>190.47200000000001</v>
      </c>
      <c r="G1947" s="21">
        <v>642.08000000000004</v>
      </c>
      <c r="H1947" s="21">
        <v>1480.6559999999999</v>
      </c>
      <c r="I1947" s="21">
        <v>894.43600000000004</v>
      </c>
      <c r="J1947" s="21">
        <v>1139.2</v>
      </c>
      <c r="K1947" s="21">
        <v>0</v>
      </c>
      <c r="L1947" s="21">
        <v>251.81200000000001</v>
      </c>
      <c r="M1947" s="21">
        <v>14.984</v>
      </c>
      <c r="N1947" s="21">
        <v>47.936</v>
      </c>
      <c r="O1947" s="21">
        <v>1043.296</v>
      </c>
      <c r="P1947" s="21">
        <v>1729.712</v>
      </c>
    </row>
    <row r="1948" spans="1:16" x14ac:dyDescent="0.25">
      <c r="A1948">
        <v>2023</v>
      </c>
      <c r="B1948">
        <v>359285</v>
      </c>
      <c r="C1948" s="31" t="s">
        <v>18</v>
      </c>
      <c r="D1948" t="s">
        <v>1</v>
      </c>
      <c r="E1948" s="21">
        <v>6397.5519999999997</v>
      </c>
      <c r="F1948" s="21">
        <v>865.47199999999998</v>
      </c>
      <c r="G1948" s="21">
        <v>2054.08</v>
      </c>
      <c r="H1948" s="21">
        <v>9550.6560000000009</v>
      </c>
      <c r="I1948" s="21">
        <v>3605.9360000000001</v>
      </c>
      <c r="J1948" s="21">
        <v>7839.2</v>
      </c>
      <c r="K1948" s="21">
        <v>0</v>
      </c>
      <c r="L1948" s="21">
        <v>881.31200000000001</v>
      </c>
      <c r="M1948" s="21">
        <v>159.98400000000001</v>
      </c>
      <c r="N1948" s="21">
        <v>319.93599999999998</v>
      </c>
      <c r="O1948" s="21">
        <v>6047.2960000000003</v>
      </c>
      <c r="P1948" s="21">
        <v>4613.7120000000004</v>
      </c>
    </row>
    <row r="1949" spans="1:16" x14ac:dyDescent="0.25">
      <c r="A1949">
        <v>2023</v>
      </c>
      <c r="B1949">
        <v>364956</v>
      </c>
      <c r="C1949" s="31" t="s">
        <v>23</v>
      </c>
      <c r="D1949" t="s">
        <v>4</v>
      </c>
      <c r="E1949" s="21">
        <v>287.16399999999999</v>
      </c>
      <c r="F1949" s="21">
        <v>-94.031999999999996</v>
      </c>
      <c r="G1949" s="21">
        <v>-260.464</v>
      </c>
      <c r="H1949" s="21">
        <v>16.648000000000199</v>
      </c>
      <c r="I1949" s="21">
        <v>-178.00800000000001</v>
      </c>
      <c r="J1949" s="21">
        <v>-103.032</v>
      </c>
      <c r="K1949" s="21">
        <v>347.34</v>
      </c>
      <c r="L1949" s="21">
        <v>347.34</v>
      </c>
      <c r="M1949" s="21">
        <v>-125.032</v>
      </c>
      <c r="N1949" s="21">
        <v>0</v>
      </c>
      <c r="O1949" s="21">
        <v>-99.548000000000002</v>
      </c>
      <c r="P1949" s="21">
        <v>-229.58</v>
      </c>
    </row>
    <row r="1950" spans="1:16" x14ac:dyDescent="0.25">
      <c r="A1950">
        <v>2023</v>
      </c>
      <c r="B1950">
        <v>364956</v>
      </c>
      <c r="C1950" s="31" t="s">
        <v>23</v>
      </c>
      <c r="D1950" t="s">
        <v>2</v>
      </c>
      <c r="E1950" s="21">
        <v>527.16399999999999</v>
      </c>
      <c r="F1950" s="21">
        <v>50.968000000000004</v>
      </c>
      <c r="G1950" s="21">
        <v>29.536000000000001</v>
      </c>
      <c r="H1950" s="21">
        <v>306.64800000000002</v>
      </c>
      <c r="I1950" s="21">
        <v>111.992</v>
      </c>
      <c r="J1950" s="21">
        <v>41.968000000000004</v>
      </c>
      <c r="K1950" s="21">
        <v>419.84</v>
      </c>
      <c r="L1950" s="21">
        <v>419.84</v>
      </c>
      <c r="M1950" s="21">
        <v>19.968</v>
      </c>
      <c r="N1950" s="21">
        <v>0</v>
      </c>
      <c r="O1950" s="21">
        <v>117.952</v>
      </c>
      <c r="P1950" s="21">
        <v>132.91999999999999</v>
      </c>
    </row>
    <row r="1951" spans="1:16" x14ac:dyDescent="0.25">
      <c r="A1951">
        <v>2023</v>
      </c>
      <c r="B1951">
        <v>364956</v>
      </c>
      <c r="C1951" s="31" t="s">
        <v>23</v>
      </c>
      <c r="D1951" t="s">
        <v>1</v>
      </c>
      <c r="E1951" s="21">
        <v>1967.664</v>
      </c>
      <c r="F1951" s="21">
        <v>335.96800000000002</v>
      </c>
      <c r="G1951" s="21">
        <v>249.536</v>
      </c>
      <c r="H1951" s="21">
        <v>1599.6479999999999</v>
      </c>
      <c r="I1951" s="21">
        <v>434.99200000000002</v>
      </c>
      <c r="J1951" s="21">
        <v>143.96799999999999</v>
      </c>
      <c r="K1951" s="21">
        <v>1119.8399999999999</v>
      </c>
      <c r="L1951" s="21">
        <v>1119.8399999999999</v>
      </c>
      <c r="M1951" s="21">
        <v>175.96799999999999</v>
      </c>
      <c r="N1951" s="21">
        <v>0</v>
      </c>
      <c r="O1951" s="21">
        <v>367.952</v>
      </c>
      <c r="P1951" s="21">
        <v>543.91999999999996</v>
      </c>
    </row>
    <row r="1952" spans="1:16" x14ac:dyDescent="0.25">
      <c r="A1952">
        <v>2023</v>
      </c>
      <c r="B1952">
        <v>365924</v>
      </c>
      <c r="C1952" s="31" t="s">
        <v>22</v>
      </c>
      <c r="D1952" t="s">
        <v>4</v>
      </c>
      <c r="E1952" s="21">
        <v>317.72000000000003</v>
      </c>
      <c r="F1952" s="21">
        <v>-72.896000000000001</v>
      </c>
      <c r="G1952" s="21">
        <v>505.98399999999998</v>
      </c>
      <c r="H1952" s="21">
        <v>301.99200000000002</v>
      </c>
      <c r="I1952" s="21">
        <v>465.62400000000099</v>
      </c>
      <c r="J1952" s="21">
        <v>-75.727999999999994</v>
      </c>
      <c r="K1952" s="21">
        <v>-42.655999999999999</v>
      </c>
      <c r="L1952" s="21">
        <v>81.136000000000095</v>
      </c>
      <c r="M1952" s="21">
        <v>-26.216000000000001</v>
      </c>
      <c r="N1952" s="21">
        <v>237.21600000000001</v>
      </c>
      <c r="O1952" s="21">
        <v>35.408000000000001</v>
      </c>
      <c r="P1952" s="21">
        <v>35.728000000000101</v>
      </c>
    </row>
    <row r="1953" spans="1:16" x14ac:dyDescent="0.25">
      <c r="A1953">
        <v>2023</v>
      </c>
      <c r="B1953">
        <v>365924</v>
      </c>
      <c r="C1953" s="31" t="s">
        <v>22</v>
      </c>
      <c r="D1953" t="s">
        <v>2</v>
      </c>
      <c r="E1953" s="21">
        <v>645.32000000000005</v>
      </c>
      <c r="F1953" s="21">
        <v>183.904</v>
      </c>
      <c r="G1953" s="21">
        <v>702.98400000000004</v>
      </c>
      <c r="H1953" s="21">
        <v>432.59199999999998</v>
      </c>
      <c r="I1953" s="21">
        <v>613.82400000000098</v>
      </c>
      <c r="J1953" s="21">
        <v>318.27199999999999</v>
      </c>
      <c r="K1953" s="21">
        <v>154.34399999999999</v>
      </c>
      <c r="L1953" s="21">
        <v>406.536</v>
      </c>
      <c r="M1953" s="21">
        <v>37.984000000000002</v>
      </c>
      <c r="N1953" s="21">
        <v>629.01599999999996</v>
      </c>
      <c r="O1953" s="21">
        <v>101.80800000000001</v>
      </c>
      <c r="P1953" s="21">
        <v>294.72800000000001</v>
      </c>
    </row>
    <row r="1954" spans="1:16" x14ac:dyDescent="0.25">
      <c r="A1954">
        <v>2023</v>
      </c>
      <c r="B1954">
        <v>365924</v>
      </c>
      <c r="C1954" s="31" t="s">
        <v>22</v>
      </c>
      <c r="D1954" t="s">
        <v>1</v>
      </c>
      <c r="E1954" s="21">
        <v>2452.3200000000002</v>
      </c>
      <c r="F1954" s="21">
        <v>703.904</v>
      </c>
      <c r="G1954" s="21">
        <v>2621.9839999999999</v>
      </c>
      <c r="H1954" s="21">
        <v>1420.5920000000001</v>
      </c>
      <c r="I1954" s="21">
        <v>3125.8240000000001</v>
      </c>
      <c r="J1954" s="21">
        <v>1172.2719999999999</v>
      </c>
      <c r="K1954" s="21">
        <v>609.34400000000005</v>
      </c>
      <c r="L1954" s="21">
        <v>2319.5360000000001</v>
      </c>
      <c r="M1954" s="21">
        <v>127.98399999999999</v>
      </c>
      <c r="N1954" s="21">
        <v>2942.0160000000001</v>
      </c>
      <c r="O1954" s="21">
        <v>431.80799999999999</v>
      </c>
      <c r="P1954" s="21">
        <v>2351.7280000000001</v>
      </c>
    </row>
    <row r="1955" spans="1:16" x14ac:dyDescent="0.25">
      <c r="A1955">
        <v>2023</v>
      </c>
      <c r="B1955">
        <v>368143</v>
      </c>
      <c r="C1955" s="31" t="s">
        <v>19</v>
      </c>
      <c r="D1955" t="s">
        <v>4</v>
      </c>
      <c r="E1955" s="21">
        <v>2408.1327999999999</v>
      </c>
      <c r="F1955" s="21">
        <v>258.04559999999799</v>
      </c>
      <c r="G1955" s="21">
        <v>-107.2912</v>
      </c>
      <c r="H1955" s="21">
        <v>1880.088</v>
      </c>
      <c r="I1955" s="21">
        <v>1198.5168000000001</v>
      </c>
      <c r="J1955" s="21">
        <v>44.017600000000002</v>
      </c>
      <c r="K1955" s="21">
        <v>1929.7008000000001</v>
      </c>
      <c r="L1955" s="21">
        <v>3102.3103999999998</v>
      </c>
      <c r="M1955" s="21">
        <v>2102.2471999999998</v>
      </c>
      <c r="N1955" s="21">
        <v>335.56639999999902</v>
      </c>
      <c r="O1955" s="21">
        <v>1090.9544000000001</v>
      </c>
      <c r="P1955" s="21">
        <v>474.89599999999899</v>
      </c>
    </row>
    <row r="1956" spans="1:16" x14ac:dyDescent="0.25">
      <c r="A1956">
        <v>2023</v>
      </c>
      <c r="B1956">
        <v>368143</v>
      </c>
      <c r="C1956" s="31" t="s">
        <v>19</v>
      </c>
      <c r="D1956" t="s">
        <v>2</v>
      </c>
      <c r="E1956" s="21">
        <v>3374.5328</v>
      </c>
      <c r="F1956" s="21">
        <v>1384.3456000000001</v>
      </c>
      <c r="G1956" s="21">
        <v>362.7088</v>
      </c>
      <c r="H1956" s="21">
        <v>2394.0880000000002</v>
      </c>
      <c r="I1956" s="21">
        <v>1681.7167999999999</v>
      </c>
      <c r="J1956" s="21">
        <v>944.21759999999995</v>
      </c>
      <c r="K1956" s="21">
        <v>2695.3008</v>
      </c>
      <c r="L1956" s="21">
        <v>3821.5104000000001</v>
      </c>
      <c r="M1956" s="21">
        <v>3182.1471999999999</v>
      </c>
      <c r="N1956" s="21">
        <v>1052.5663999999999</v>
      </c>
      <c r="O1956" s="21">
        <v>1659.0544</v>
      </c>
      <c r="P1956" s="21">
        <v>1047.396</v>
      </c>
    </row>
    <row r="1957" spans="1:16" x14ac:dyDescent="0.25">
      <c r="A1957">
        <v>2023</v>
      </c>
      <c r="B1957">
        <v>368143</v>
      </c>
      <c r="C1957" s="31" t="s">
        <v>19</v>
      </c>
      <c r="D1957" t="s">
        <v>1</v>
      </c>
      <c r="E1957" s="21">
        <v>14769.532800000001</v>
      </c>
      <c r="F1957" s="21">
        <v>18045.345600000001</v>
      </c>
      <c r="G1957" s="21">
        <v>1822.7088000000001</v>
      </c>
      <c r="H1957" s="21">
        <v>16706.088</v>
      </c>
      <c r="I1957" s="21">
        <v>8681.7168000000001</v>
      </c>
      <c r="J1957" s="21">
        <v>7040.2175999999999</v>
      </c>
      <c r="K1957" s="21">
        <v>15307.300800000001</v>
      </c>
      <c r="L1957" s="21">
        <v>22931.510399999999</v>
      </c>
      <c r="M1957" s="21">
        <v>27697.147199999999</v>
      </c>
      <c r="N1957" s="21">
        <v>10239.5664</v>
      </c>
      <c r="O1957" s="21">
        <v>10337.054400000001</v>
      </c>
      <c r="P1957" s="21">
        <v>10363.896000000001</v>
      </c>
    </row>
    <row r="1958" spans="1:16" x14ac:dyDescent="0.25">
      <c r="A1958">
        <v>2023</v>
      </c>
      <c r="B1958">
        <v>369346</v>
      </c>
      <c r="C1958" s="31" t="s">
        <v>19</v>
      </c>
      <c r="D1958" t="s">
        <v>4</v>
      </c>
      <c r="E1958" s="21">
        <v>-243.68</v>
      </c>
      <c r="F1958" s="21">
        <v>-52.216000000000001</v>
      </c>
      <c r="G1958" s="21">
        <v>-63.316000000000003</v>
      </c>
      <c r="H1958" s="21">
        <v>279.06400000000002</v>
      </c>
      <c r="I1958" s="21">
        <v>171.57599999999999</v>
      </c>
      <c r="J1958" s="21">
        <v>-212.08</v>
      </c>
      <c r="K1958" s="21">
        <v>16.488000000000198</v>
      </c>
      <c r="L1958" s="21">
        <v>94.319999999999894</v>
      </c>
      <c r="M1958" s="21">
        <v>-76.647999999999996</v>
      </c>
      <c r="N1958" s="21">
        <v>295.73200000000003</v>
      </c>
      <c r="O1958" s="21">
        <v>173.64</v>
      </c>
      <c r="P1958" s="21">
        <v>136.376</v>
      </c>
    </row>
    <row r="1959" spans="1:16" x14ac:dyDescent="0.25">
      <c r="A1959">
        <v>2023</v>
      </c>
      <c r="B1959">
        <v>369346</v>
      </c>
      <c r="C1959" s="31" t="s">
        <v>19</v>
      </c>
      <c r="D1959" t="s">
        <v>2</v>
      </c>
      <c r="E1959" s="21">
        <v>87.320000000000107</v>
      </c>
      <c r="F1959" s="21">
        <v>13.984</v>
      </c>
      <c r="G1959" s="21">
        <v>2.8839999999999999</v>
      </c>
      <c r="H1959" s="21">
        <v>477.66399999999999</v>
      </c>
      <c r="I1959" s="21">
        <v>502.57600000000002</v>
      </c>
      <c r="J1959" s="21">
        <v>118.92</v>
      </c>
      <c r="K1959" s="21">
        <v>347.488</v>
      </c>
      <c r="L1959" s="21">
        <v>312.72000000000003</v>
      </c>
      <c r="M1959" s="21">
        <v>121.952</v>
      </c>
      <c r="N1959" s="21">
        <v>646.53200000000004</v>
      </c>
      <c r="O1959" s="21">
        <v>239.84</v>
      </c>
      <c r="P1959" s="21">
        <v>467.37599999999998</v>
      </c>
    </row>
    <row r="1960" spans="1:16" x14ac:dyDescent="0.25">
      <c r="A1960">
        <v>2023</v>
      </c>
      <c r="B1960">
        <v>369346</v>
      </c>
      <c r="C1960" s="31" t="s">
        <v>19</v>
      </c>
      <c r="D1960" t="s">
        <v>1</v>
      </c>
      <c r="E1960" s="21">
        <v>478.32</v>
      </c>
      <c r="F1960" s="21">
        <v>143.98400000000001</v>
      </c>
      <c r="G1960" s="21">
        <v>22.384</v>
      </c>
      <c r="H1960" s="21">
        <v>2367.6640000000002</v>
      </c>
      <c r="I1960" s="21">
        <v>1420.576</v>
      </c>
      <c r="J1960" s="21">
        <v>559.91999999999996</v>
      </c>
      <c r="K1960" s="21">
        <v>2047.4880000000001</v>
      </c>
      <c r="L1960" s="21">
        <v>1274.72</v>
      </c>
      <c r="M1960" s="21">
        <v>351.952</v>
      </c>
      <c r="N1960" s="21">
        <v>3206.0320000000002</v>
      </c>
      <c r="O1960" s="21">
        <v>1439.84</v>
      </c>
      <c r="P1960" s="21">
        <v>1561.376</v>
      </c>
    </row>
    <row r="1961" spans="1:16" x14ac:dyDescent="0.25">
      <c r="A1961">
        <v>2023</v>
      </c>
      <c r="B1961">
        <v>370695</v>
      </c>
      <c r="C1961" s="31" t="s">
        <v>18</v>
      </c>
      <c r="D1961" t="s">
        <v>4</v>
      </c>
      <c r="E1961" s="21">
        <v>372.85399999999998</v>
      </c>
      <c r="F1961" s="21">
        <v>-681.45200000000102</v>
      </c>
      <c r="G1961" s="21">
        <v>229.524</v>
      </c>
      <c r="H1961" s="21">
        <v>585.78999999999905</v>
      </c>
      <c r="I1961" s="21">
        <v>730.48800000000006</v>
      </c>
      <c r="J1961" s="21">
        <v>74.107999999999805</v>
      </c>
      <c r="K1961" s="21">
        <v>1125.806</v>
      </c>
      <c r="L1961" s="21">
        <v>114.107999999999</v>
      </c>
      <c r="M1961" s="21">
        <v>165.066</v>
      </c>
      <c r="N1961" s="21">
        <v>-76.6580000000002</v>
      </c>
      <c r="O1961" s="21">
        <v>1756.8040000000001</v>
      </c>
      <c r="P1961" s="21">
        <v>68.331999999999894</v>
      </c>
    </row>
    <row r="1962" spans="1:16" x14ac:dyDescent="0.25">
      <c r="A1962">
        <v>2023</v>
      </c>
      <c r="B1962">
        <v>370695</v>
      </c>
      <c r="C1962" s="31" t="s">
        <v>18</v>
      </c>
      <c r="D1962" t="s">
        <v>2</v>
      </c>
      <c r="E1962" s="21">
        <v>824.45399999999995</v>
      </c>
      <c r="F1962" s="21">
        <v>-124.95200000000099</v>
      </c>
      <c r="G1962" s="21">
        <v>497.32400000000001</v>
      </c>
      <c r="H1962" s="21">
        <v>1076.99</v>
      </c>
      <c r="I1962" s="21">
        <v>1272.6880000000001</v>
      </c>
      <c r="J1962" s="21">
        <v>410.50799999999998</v>
      </c>
      <c r="K1962" s="21">
        <v>1916.0060000000001</v>
      </c>
      <c r="L1962" s="21">
        <v>711.70799999999895</v>
      </c>
      <c r="M1962" s="21">
        <v>764.86599999999896</v>
      </c>
      <c r="N1962" s="21">
        <v>454.54199999999997</v>
      </c>
      <c r="O1962" s="21">
        <v>2290.2040000000002</v>
      </c>
      <c r="P1962" s="21">
        <v>395.93200000000002</v>
      </c>
    </row>
    <row r="1963" spans="1:16" x14ac:dyDescent="0.25">
      <c r="A1963">
        <v>2023</v>
      </c>
      <c r="B1963">
        <v>370695</v>
      </c>
      <c r="C1963" s="31" t="s">
        <v>18</v>
      </c>
      <c r="D1963" t="s">
        <v>1</v>
      </c>
      <c r="E1963" s="21">
        <v>4269.4539999999997</v>
      </c>
      <c r="F1963" s="21">
        <v>15693.048000000001</v>
      </c>
      <c r="G1963" s="21">
        <v>2088.3240000000001</v>
      </c>
      <c r="H1963" s="21">
        <v>9565.99</v>
      </c>
      <c r="I1963" s="21">
        <v>11237.688</v>
      </c>
      <c r="J1963" s="21">
        <v>2650.5079999999998</v>
      </c>
      <c r="K1963" s="21">
        <v>8388.5059999999994</v>
      </c>
      <c r="L1963" s="21">
        <v>8772.7080000000005</v>
      </c>
      <c r="M1963" s="21">
        <v>4331.866</v>
      </c>
      <c r="N1963" s="21">
        <v>2369.5419999999999</v>
      </c>
      <c r="O1963" s="21">
        <v>12209.204</v>
      </c>
      <c r="P1963" s="21">
        <v>1737.932</v>
      </c>
    </row>
    <row r="1964" spans="1:16" x14ac:dyDescent="0.25">
      <c r="A1964">
        <v>2023</v>
      </c>
      <c r="B1964">
        <v>375019</v>
      </c>
      <c r="C1964" s="31" t="s">
        <v>22</v>
      </c>
      <c r="D1964" t="s">
        <v>4</v>
      </c>
      <c r="E1964" s="21">
        <v>2978.8</v>
      </c>
      <c r="F1964" s="21">
        <v>1162.3</v>
      </c>
      <c r="G1964" s="21">
        <v>1120.2</v>
      </c>
      <c r="H1964" s="21">
        <v>856.7</v>
      </c>
      <c r="I1964" s="21">
        <v>527.20000000000005</v>
      </c>
      <c r="J1964" s="21">
        <v>1090.9000000000001</v>
      </c>
      <c r="K1964" s="21">
        <v>1065.9000000000001</v>
      </c>
      <c r="L1964" s="21">
        <v>75.2</v>
      </c>
      <c r="M1964" s="21">
        <v>551.6</v>
      </c>
      <c r="N1964" s="21">
        <v>2379.3000000000002</v>
      </c>
      <c r="O1964" s="21">
        <v>460</v>
      </c>
      <c r="P1964" s="21">
        <v>1266.5</v>
      </c>
    </row>
    <row r="1965" spans="1:16" x14ac:dyDescent="0.25">
      <c r="A1965">
        <v>2023</v>
      </c>
      <c r="B1965">
        <v>375019</v>
      </c>
      <c r="C1965" s="31" t="s">
        <v>22</v>
      </c>
      <c r="D1965" t="s">
        <v>2</v>
      </c>
      <c r="E1965" s="21">
        <v>4057.3</v>
      </c>
      <c r="F1965" s="21">
        <v>2073.9</v>
      </c>
      <c r="G1965" s="21">
        <v>1885.8</v>
      </c>
      <c r="H1965" s="21">
        <v>1474.1</v>
      </c>
      <c r="I1965" s="21">
        <v>1308.2</v>
      </c>
      <c r="J1965" s="21">
        <v>1955.9</v>
      </c>
      <c r="K1965" s="21">
        <v>1716.3</v>
      </c>
      <c r="L1965" s="21">
        <v>900.6</v>
      </c>
      <c r="M1965" s="21">
        <v>1542.8</v>
      </c>
      <c r="N1965" s="21">
        <v>3244.3</v>
      </c>
      <c r="O1965" s="21">
        <v>822.8</v>
      </c>
      <c r="P1965" s="21">
        <v>2237.9</v>
      </c>
    </row>
    <row r="1966" spans="1:16" x14ac:dyDescent="0.25">
      <c r="A1966">
        <v>2023</v>
      </c>
      <c r="B1966">
        <v>375019</v>
      </c>
      <c r="C1966" s="31" t="s">
        <v>22</v>
      </c>
      <c r="D1966" t="s">
        <v>1</v>
      </c>
      <c r="E1966" s="21">
        <v>24343.8</v>
      </c>
      <c r="F1966" s="21">
        <v>12443.4</v>
      </c>
      <c r="G1966" s="21">
        <v>11314.8</v>
      </c>
      <c r="H1966" s="21">
        <v>8844.6</v>
      </c>
      <c r="I1966" s="21">
        <v>7849.2</v>
      </c>
      <c r="J1966" s="21">
        <v>11735.4</v>
      </c>
      <c r="K1966" s="21">
        <v>10297.799999999999</v>
      </c>
      <c r="L1966" s="21">
        <v>5403.6</v>
      </c>
      <c r="M1966" s="21">
        <v>9256.7999999999993</v>
      </c>
      <c r="N1966" s="21">
        <v>19465.8</v>
      </c>
      <c r="O1966" s="21">
        <v>4936.8</v>
      </c>
      <c r="P1966" s="21">
        <v>13427.4</v>
      </c>
    </row>
    <row r="1967" spans="1:16" x14ac:dyDescent="0.25">
      <c r="A1967">
        <v>2023</v>
      </c>
      <c r="B1967">
        <v>375945</v>
      </c>
      <c r="C1967" s="31" t="s">
        <v>23</v>
      </c>
      <c r="D1967" t="s">
        <v>2</v>
      </c>
      <c r="E1967" s="21">
        <v>0</v>
      </c>
      <c r="F1967" s="21">
        <v>35.932000000000002</v>
      </c>
      <c r="G1967" s="21">
        <v>0</v>
      </c>
      <c r="H1967" s="21">
        <v>0</v>
      </c>
      <c r="I1967" s="21">
        <v>0</v>
      </c>
      <c r="J1967" s="21">
        <v>0</v>
      </c>
      <c r="K1967" s="21">
        <v>3.8664000000000001</v>
      </c>
      <c r="L1967" s="21">
        <v>0</v>
      </c>
      <c r="M1967" s="21">
        <v>0</v>
      </c>
      <c r="N1967" s="21">
        <v>0</v>
      </c>
      <c r="O1967" s="21">
        <v>0</v>
      </c>
      <c r="P1967" s="21">
        <v>0</v>
      </c>
    </row>
    <row r="1968" spans="1:16" x14ac:dyDescent="0.25">
      <c r="A1968">
        <v>2023</v>
      </c>
      <c r="B1968">
        <v>375945</v>
      </c>
      <c r="C1968" s="31" t="s">
        <v>23</v>
      </c>
      <c r="D1968" t="s">
        <v>4</v>
      </c>
      <c r="E1968" s="21">
        <v>0</v>
      </c>
      <c r="F1968" s="21">
        <v>-41.567999999999998</v>
      </c>
      <c r="G1968" s="21">
        <v>0</v>
      </c>
      <c r="H1968" s="21">
        <v>0</v>
      </c>
      <c r="I1968" s="21">
        <v>0</v>
      </c>
      <c r="J1968" s="21">
        <v>0</v>
      </c>
      <c r="K1968" s="21">
        <v>-68.633600000000001</v>
      </c>
      <c r="L1968" s="21">
        <v>0</v>
      </c>
      <c r="M1968" s="21">
        <v>0</v>
      </c>
      <c r="N1968" s="21">
        <v>0</v>
      </c>
      <c r="O1968" s="21">
        <v>0</v>
      </c>
      <c r="P1968" s="21">
        <v>0</v>
      </c>
    </row>
    <row r="1969" spans="1:16" x14ac:dyDescent="0.25">
      <c r="A1969">
        <v>2023</v>
      </c>
      <c r="B1969">
        <v>375945</v>
      </c>
      <c r="C1969" s="31" t="s">
        <v>23</v>
      </c>
      <c r="D1969" t="s">
        <v>1</v>
      </c>
      <c r="E1969" s="21">
        <v>0</v>
      </c>
      <c r="F1969" s="21">
        <v>271.93200000000002</v>
      </c>
      <c r="G1969" s="21">
        <v>0</v>
      </c>
      <c r="H1969" s="21">
        <v>0</v>
      </c>
      <c r="I1969" s="21">
        <v>0</v>
      </c>
      <c r="J1969" s="21">
        <v>0</v>
      </c>
      <c r="K1969" s="21">
        <v>10.866400000000001</v>
      </c>
      <c r="L1969" s="21">
        <v>0</v>
      </c>
      <c r="M1969" s="21">
        <v>0</v>
      </c>
      <c r="N1969" s="21">
        <v>0</v>
      </c>
      <c r="O1969" s="21">
        <v>0</v>
      </c>
      <c r="P1969" s="21">
        <v>0</v>
      </c>
    </row>
    <row r="1970" spans="1:16" x14ac:dyDescent="0.25">
      <c r="A1970">
        <v>2023</v>
      </c>
      <c r="B1970">
        <v>375968</v>
      </c>
      <c r="C1970" s="31" t="s">
        <v>18</v>
      </c>
      <c r="D1970" t="s">
        <v>2</v>
      </c>
      <c r="E1970" s="21">
        <v>0</v>
      </c>
      <c r="F1970" s="21">
        <v>259.97199999999998</v>
      </c>
      <c r="G1970" s="21">
        <v>0</v>
      </c>
      <c r="H1970" s="21">
        <v>23.984000000000002</v>
      </c>
      <c r="I1970" s="21">
        <v>149.84</v>
      </c>
      <c r="J1970" s="21">
        <v>0</v>
      </c>
      <c r="K1970" s="21">
        <v>0</v>
      </c>
      <c r="L1970" s="21">
        <v>0</v>
      </c>
      <c r="M1970" s="21">
        <v>0</v>
      </c>
      <c r="N1970" s="21">
        <v>0</v>
      </c>
      <c r="O1970" s="21">
        <v>73.352000000000004</v>
      </c>
      <c r="P1970" s="21">
        <v>551.72799999999995</v>
      </c>
    </row>
    <row r="1971" spans="1:16" x14ac:dyDescent="0.25">
      <c r="A1971">
        <v>2023</v>
      </c>
      <c r="B1971">
        <v>375968</v>
      </c>
      <c r="C1971" s="31" t="s">
        <v>18</v>
      </c>
      <c r="D1971" t="s">
        <v>4</v>
      </c>
      <c r="E1971" s="21">
        <v>0</v>
      </c>
      <c r="F1971" s="21">
        <v>175.97200000000001</v>
      </c>
      <c r="G1971" s="21">
        <v>0</v>
      </c>
      <c r="H1971" s="21">
        <v>-40.216000000000001</v>
      </c>
      <c r="I1971" s="21">
        <v>85.6400000000001</v>
      </c>
      <c r="J1971" s="21">
        <v>0</v>
      </c>
      <c r="K1971" s="21">
        <v>0</v>
      </c>
      <c r="L1971" s="21">
        <v>0</v>
      </c>
      <c r="M1971" s="21">
        <v>0</v>
      </c>
      <c r="N1971" s="21">
        <v>0</v>
      </c>
      <c r="O1971" s="21">
        <v>6.9520000000000302</v>
      </c>
      <c r="P1971" s="21">
        <v>418.928</v>
      </c>
    </row>
    <row r="1972" spans="1:16" x14ac:dyDescent="0.25">
      <c r="A1972">
        <v>2023</v>
      </c>
      <c r="B1972">
        <v>375968</v>
      </c>
      <c r="C1972" s="31" t="s">
        <v>18</v>
      </c>
      <c r="D1972" t="s">
        <v>1</v>
      </c>
      <c r="E1972" s="21">
        <v>0</v>
      </c>
      <c r="F1972" s="21">
        <v>1119.472</v>
      </c>
      <c r="G1972" s="21">
        <v>0</v>
      </c>
      <c r="H1972" s="21">
        <v>143.98400000000001</v>
      </c>
      <c r="I1972" s="21">
        <v>1599.84</v>
      </c>
      <c r="J1972" s="21">
        <v>0</v>
      </c>
      <c r="K1972" s="21">
        <v>0</v>
      </c>
      <c r="L1972" s="21">
        <v>0</v>
      </c>
      <c r="M1972" s="21">
        <v>0</v>
      </c>
      <c r="N1972" s="21">
        <v>0</v>
      </c>
      <c r="O1972" s="21">
        <v>302.35199999999998</v>
      </c>
      <c r="P1972" s="21">
        <v>1551.7280000000001</v>
      </c>
    </row>
    <row r="1973" spans="1:16" x14ac:dyDescent="0.25">
      <c r="A1973">
        <v>2023</v>
      </c>
      <c r="B1973">
        <v>380543</v>
      </c>
      <c r="C1973" s="31" t="s">
        <v>22</v>
      </c>
      <c r="D1973" t="s">
        <v>4</v>
      </c>
      <c r="E1973" s="21">
        <v>125</v>
      </c>
      <c r="F1973" s="21">
        <v>-99.599999999999895</v>
      </c>
      <c r="G1973" s="21">
        <v>530.49999999999898</v>
      </c>
      <c r="H1973" s="21">
        <v>652.70000000000005</v>
      </c>
      <c r="I1973" s="21">
        <v>-333.4</v>
      </c>
      <c r="J1973" s="21">
        <v>-92.099999999999895</v>
      </c>
      <c r="K1973" s="21">
        <v>224.6</v>
      </c>
      <c r="L1973" s="21">
        <v>1339.2</v>
      </c>
      <c r="M1973" s="21">
        <v>295.60000000000002</v>
      </c>
      <c r="N1973" s="21">
        <v>507.3</v>
      </c>
      <c r="O1973" s="21">
        <v>683.2</v>
      </c>
      <c r="P1973" s="21">
        <v>-279.5</v>
      </c>
    </row>
    <row r="1974" spans="1:16" x14ac:dyDescent="0.25">
      <c r="A1974">
        <v>2023</v>
      </c>
      <c r="B1974">
        <v>380543</v>
      </c>
      <c r="C1974" s="31" t="s">
        <v>22</v>
      </c>
      <c r="D1974" t="s">
        <v>2</v>
      </c>
      <c r="E1974" s="21">
        <v>592</v>
      </c>
      <c r="F1974" s="21">
        <v>491.4</v>
      </c>
      <c r="G1974" s="21">
        <v>1280.7</v>
      </c>
      <c r="H1974" s="21">
        <v>1329.9</v>
      </c>
      <c r="I1974" s="21">
        <v>259.8</v>
      </c>
      <c r="J1974" s="21">
        <v>662.5</v>
      </c>
      <c r="K1974" s="21">
        <v>1081.2</v>
      </c>
      <c r="L1974" s="21">
        <v>2071.8000000000002</v>
      </c>
      <c r="M1974" s="21">
        <v>893.2</v>
      </c>
      <c r="N1974" s="21">
        <v>1166.9000000000001</v>
      </c>
      <c r="O1974" s="21">
        <v>1214.4000000000001</v>
      </c>
      <c r="P1974" s="21">
        <v>444.3</v>
      </c>
    </row>
    <row r="1975" spans="1:16" x14ac:dyDescent="0.25">
      <c r="A1975">
        <v>2023</v>
      </c>
      <c r="B1975">
        <v>380543</v>
      </c>
      <c r="C1975" s="31" t="s">
        <v>22</v>
      </c>
      <c r="D1975" t="s">
        <v>1</v>
      </c>
      <c r="E1975" s="21">
        <v>3552</v>
      </c>
      <c r="F1975" s="21">
        <v>2948.4</v>
      </c>
      <c r="G1975" s="21">
        <v>7684.2</v>
      </c>
      <c r="H1975" s="21">
        <v>7979.4</v>
      </c>
      <c r="I1975" s="21">
        <v>1558.8</v>
      </c>
      <c r="J1975" s="21">
        <v>3975</v>
      </c>
      <c r="K1975" s="21">
        <v>6487.2</v>
      </c>
      <c r="L1975" s="21">
        <v>12430.8</v>
      </c>
      <c r="M1975" s="21">
        <v>5359.2</v>
      </c>
      <c r="N1975" s="21">
        <v>7001.4</v>
      </c>
      <c r="O1975" s="21">
        <v>7286.4</v>
      </c>
      <c r="P1975" s="21">
        <v>2665.8</v>
      </c>
    </row>
    <row r="1976" spans="1:16" x14ac:dyDescent="0.25">
      <c r="A1976">
        <v>2023</v>
      </c>
      <c r="B1976">
        <v>384965</v>
      </c>
      <c r="C1976" s="31" t="s">
        <v>18</v>
      </c>
      <c r="D1976" t="s">
        <v>4</v>
      </c>
      <c r="E1976" s="21">
        <v>-22.448</v>
      </c>
      <c r="F1976" s="21">
        <v>411.72800000000001</v>
      </c>
      <c r="G1976" s="21">
        <v>-126.244</v>
      </c>
      <c r="H1976" s="21">
        <v>194.38399999999999</v>
      </c>
      <c r="I1976" s="21">
        <v>402.11200000000002</v>
      </c>
      <c r="J1976" s="21">
        <v>1133.6479999999999</v>
      </c>
      <c r="K1976" s="21">
        <v>41.872</v>
      </c>
      <c r="L1976" s="21">
        <v>-12.848000000000001</v>
      </c>
      <c r="M1976" s="21">
        <v>524.26</v>
      </c>
      <c r="N1976" s="21">
        <v>20.52</v>
      </c>
      <c r="O1976" s="21">
        <v>52.64</v>
      </c>
      <c r="P1976" s="21">
        <v>294.88799999999998</v>
      </c>
    </row>
    <row r="1977" spans="1:16" x14ac:dyDescent="0.25">
      <c r="A1977">
        <v>2023</v>
      </c>
      <c r="B1977">
        <v>384965</v>
      </c>
      <c r="C1977" s="31" t="s">
        <v>18</v>
      </c>
      <c r="D1977" t="s">
        <v>2</v>
      </c>
      <c r="E1977" s="21">
        <v>43.951999999999998</v>
      </c>
      <c r="F1977" s="21">
        <v>610.928</v>
      </c>
      <c r="G1977" s="21">
        <v>207.95599999999999</v>
      </c>
      <c r="H1977" s="21">
        <v>462.18400000000003</v>
      </c>
      <c r="I1977" s="21">
        <v>601.31200000000001</v>
      </c>
      <c r="J1977" s="21">
        <v>1479.9480000000001</v>
      </c>
      <c r="K1977" s="21">
        <v>238.87200000000001</v>
      </c>
      <c r="L1977" s="21">
        <v>53.552</v>
      </c>
      <c r="M1977" s="21">
        <v>739.96</v>
      </c>
      <c r="N1977" s="21">
        <v>153.32</v>
      </c>
      <c r="O1977" s="21">
        <v>251.84</v>
      </c>
      <c r="P1977" s="21">
        <v>697.68799999999999</v>
      </c>
    </row>
    <row r="1978" spans="1:16" x14ac:dyDescent="0.25">
      <c r="A1978">
        <v>2023</v>
      </c>
      <c r="B1978">
        <v>384965</v>
      </c>
      <c r="C1978" s="31" t="s">
        <v>18</v>
      </c>
      <c r="D1978" t="s">
        <v>1</v>
      </c>
      <c r="E1978" s="21">
        <v>159.952</v>
      </c>
      <c r="F1978" s="21">
        <v>1778.9280000000001</v>
      </c>
      <c r="G1978" s="21">
        <v>2895.4560000000001</v>
      </c>
      <c r="H1978" s="21">
        <v>1633.184</v>
      </c>
      <c r="I1978" s="21">
        <v>2025.3119999999999</v>
      </c>
      <c r="J1978" s="21">
        <v>5394.4480000000003</v>
      </c>
      <c r="K1978" s="21">
        <v>1103.8720000000001</v>
      </c>
      <c r="L1978" s="21">
        <v>137.55199999999999</v>
      </c>
      <c r="M1978" s="21">
        <v>4480.96</v>
      </c>
      <c r="N1978" s="21">
        <v>542.32000000000005</v>
      </c>
      <c r="O1978" s="21">
        <v>1391.84</v>
      </c>
      <c r="P1978" s="21">
        <v>3640.6880000000001</v>
      </c>
    </row>
    <row r="1979" spans="1:16" x14ac:dyDescent="0.25">
      <c r="A1979">
        <v>2023</v>
      </c>
      <c r="B1979">
        <v>392244</v>
      </c>
      <c r="C1979" s="31" t="s">
        <v>18</v>
      </c>
      <c r="D1979" t="s">
        <v>4</v>
      </c>
      <c r="E1979" s="21">
        <v>23.303999999999998</v>
      </c>
      <c r="F1979" s="21">
        <v>0</v>
      </c>
      <c r="G1979" s="21">
        <v>-49.216000000000001</v>
      </c>
      <c r="H1979" s="21">
        <v>-45.04</v>
      </c>
      <c r="I1979" s="21">
        <v>0</v>
      </c>
      <c r="J1979" s="21">
        <v>115.976</v>
      </c>
      <c r="K1979" s="21">
        <v>-26.216000000000001</v>
      </c>
      <c r="L1979" s="21">
        <v>89.767999999999702</v>
      </c>
      <c r="M1979" s="21">
        <v>187.40799999999999</v>
      </c>
      <c r="N1979" s="21">
        <v>-26.216000000000001</v>
      </c>
      <c r="O1979" s="21">
        <v>325.17599999999999</v>
      </c>
      <c r="P1979" s="21">
        <v>-111.664</v>
      </c>
    </row>
    <row r="1980" spans="1:16" x14ac:dyDescent="0.25">
      <c r="A1980">
        <v>2023</v>
      </c>
      <c r="B1980">
        <v>392244</v>
      </c>
      <c r="C1980" s="31" t="s">
        <v>18</v>
      </c>
      <c r="D1980" t="s">
        <v>2</v>
      </c>
      <c r="E1980" s="21">
        <v>215.904</v>
      </c>
      <c r="F1980" s="21">
        <v>0</v>
      </c>
      <c r="G1980" s="21">
        <v>14.984</v>
      </c>
      <c r="H1980" s="21">
        <v>147.56</v>
      </c>
      <c r="I1980" s="21">
        <v>0</v>
      </c>
      <c r="J1980" s="21">
        <v>308.57600000000002</v>
      </c>
      <c r="K1980" s="21">
        <v>37.984000000000002</v>
      </c>
      <c r="L1980" s="21">
        <v>366.36799999999999</v>
      </c>
      <c r="M1980" s="21">
        <v>315.80799999999999</v>
      </c>
      <c r="N1980" s="21">
        <v>37.984000000000002</v>
      </c>
      <c r="O1980" s="21">
        <v>517.77599999999995</v>
      </c>
      <c r="P1980" s="21">
        <v>80.936000000000007</v>
      </c>
    </row>
    <row r="1981" spans="1:16" x14ac:dyDescent="0.25">
      <c r="A1981">
        <v>2023</v>
      </c>
      <c r="B1981">
        <v>392244</v>
      </c>
      <c r="C1981" s="31" t="s">
        <v>18</v>
      </c>
      <c r="D1981" t="s">
        <v>1</v>
      </c>
      <c r="E1981" s="21">
        <v>735.904</v>
      </c>
      <c r="F1981" s="21">
        <v>0</v>
      </c>
      <c r="G1981" s="21">
        <v>159.98400000000001</v>
      </c>
      <c r="H1981" s="21">
        <v>684.56</v>
      </c>
      <c r="I1981" s="21">
        <v>0</v>
      </c>
      <c r="J1981" s="21">
        <v>1756.576</v>
      </c>
      <c r="K1981" s="21">
        <v>127.98399999999999</v>
      </c>
      <c r="L1981" s="21">
        <v>2108.3679999999999</v>
      </c>
      <c r="M1981" s="21">
        <v>1695.808</v>
      </c>
      <c r="N1981" s="21">
        <v>127.98399999999999</v>
      </c>
      <c r="O1981" s="21">
        <v>1807.7760000000001</v>
      </c>
      <c r="P1981" s="21">
        <v>431.93599999999998</v>
      </c>
    </row>
    <row r="1982" spans="1:16" x14ac:dyDescent="0.25">
      <c r="A1982">
        <v>2023</v>
      </c>
      <c r="B1982">
        <v>398755</v>
      </c>
      <c r="C1982" s="31" t="s">
        <v>21</v>
      </c>
      <c r="D1982" t="s">
        <v>4</v>
      </c>
      <c r="E1982" s="21">
        <v>-68.144000000000204</v>
      </c>
      <c r="F1982" s="21">
        <v>-90.028800000000004</v>
      </c>
      <c r="G1982" s="21">
        <v>-27.214400000000001</v>
      </c>
      <c r="H1982" s="21">
        <v>301.72320000000099</v>
      </c>
      <c r="I1982" s="21">
        <v>-54.054400000000001</v>
      </c>
      <c r="J1982" s="21">
        <v>-62.558399999999899</v>
      </c>
      <c r="K1982" s="21">
        <v>0</v>
      </c>
      <c r="L1982" s="21">
        <v>-29.243200000000002</v>
      </c>
      <c r="M1982" s="21">
        <v>0</v>
      </c>
      <c r="N1982" s="21">
        <v>0</v>
      </c>
      <c r="O1982" s="21">
        <v>0</v>
      </c>
      <c r="P1982" s="21">
        <v>-23.6432</v>
      </c>
    </row>
    <row r="1983" spans="1:16" x14ac:dyDescent="0.25">
      <c r="A1983">
        <v>2023</v>
      </c>
      <c r="B1983">
        <v>398755</v>
      </c>
      <c r="C1983" s="31" t="s">
        <v>21</v>
      </c>
      <c r="D1983" t="s">
        <v>2</v>
      </c>
      <c r="E1983" s="21">
        <v>-10.144000000000201</v>
      </c>
      <c r="F1983" s="21">
        <v>-32.028799999999997</v>
      </c>
      <c r="G1983" s="21">
        <v>30.785599999999999</v>
      </c>
      <c r="H1983" s="21">
        <v>435.72320000000099</v>
      </c>
      <c r="I1983" s="21">
        <v>3.9456000000000002</v>
      </c>
      <c r="J1983" s="21">
        <v>-4.5583999999998897</v>
      </c>
      <c r="K1983" s="21">
        <v>0</v>
      </c>
      <c r="L1983" s="21">
        <v>86.756799999999998</v>
      </c>
      <c r="M1983" s="21">
        <v>0</v>
      </c>
      <c r="N1983" s="21">
        <v>0</v>
      </c>
      <c r="O1983" s="21">
        <v>0</v>
      </c>
      <c r="P1983" s="21">
        <v>92.356800000000007</v>
      </c>
    </row>
    <row r="1984" spans="1:16" x14ac:dyDescent="0.25">
      <c r="A1984">
        <v>2023</v>
      </c>
      <c r="B1984">
        <v>398755</v>
      </c>
      <c r="C1984" s="31" t="s">
        <v>21</v>
      </c>
      <c r="D1984" t="s">
        <v>1</v>
      </c>
      <c r="E1984" s="21">
        <v>1439.856</v>
      </c>
      <c r="F1984" s="21">
        <v>287.97120000000001</v>
      </c>
      <c r="G1984" s="21">
        <v>100.7856</v>
      </c>
      <c r="H1984" s="21">
        <v>2434.7231999999999</v>
      </c>
      <c r="I1984" s="21">
        <v>12.945600000000001</v>
      </c>
      <c r="J1984" s="21">
        <v>1425.4416000000001</v>
      </c>
      <c r="K1984" s="21">
        <v>0</v>
      </c>
      <c r="L1984" s="21">
        <v>316.7568</v>
      </c>
      <c r="M1984" s="21">
        <v>0</v>
      </c>
      <c r="N1984" s="21">
        <v>0</v>
      </c>
      <c r="O1984" s="21">
        <v>0</v>
      </c>
      <c r="P1984" s="21">
        <v>302.35680000000002</v>
      </c>
    </row>
    <row r="1985" spans="1:16" x14ac:dyDescent="0.25">
      <c r="A1985">
        <v>2023</v>
      </c>
      <c r="B1985">
        <v>399454</v>
      </c>
      <c r="C1985" s="31" t="s">
        <v>18</v>
      </c>
      <c r="D1985" t="s">
        <v>4</v>
      </c>
      <c r="E1985" s="21">
        <v>-1312.3548000000001</v>
      </c>
      <c r="F1985" s="21">
        <v>-995.55600000000004</v>
      </c>
      <c r="G1985" s="21">
        <v>126.17239999999801</v>
      </c>
      <c r="H1985" s="21">
        <v>-848.42160000000001</v>
      </c>
      <c r="I1985" s="21">
        <v>-991.60840000000098</v>
      </c>
      <c r="J1985" s="21">
        <v>-928.64720000000102</v>
      </c>
      <c r="K1985" s="21">
        <v>162.51920000000101</v>
      </c>
      <c r="L1985" s="21">
        <v>-721.00800000000004</v>
      </c>
      <c r="M1985" s="21">
        <v>-755.92840000000103</v>
      </c>
      <c r="N1985" s="21">
        <v>-481.60599999999999</v>
      </c>
      <c r="O1985" s="21">
        <v>-1312.0544</v>
      </c>
      <c r="P1985" s="21">
        <v>-1731.0784000000001</v>
      </c>
    </row>
    <row r="1986" spans="1:16" x14ac:dyDescent="0.25">
      <c r="A1986">
        <v>2023</v>
      </c>
      <c r="B1986">
        <v>399454</v>
      </c>
      <c r="C1986" s="31" t="s">
        <v>18</v>
      </c>
      <c r="D1986" t="s">
        <v>2</v>
      </c>
      <c r="E1986" s="21">
        <v>98.545199999999696</v>
      </c>
      <c r="F1986" s="21">
        <v>250.64400000000001</v>
      </c>
      <c r="G1986" s="21">
        <v>1456.3724</v>
      </c>
      <c r="H1986" s="21">
        <v>412.07839999999999</v>
      </c>
      <c r="I1986" s="21">
        <v>185.99160000000001</v>
      </c>
      <c r="J1986" s="21">
        <v>314.952799999999</v>
      </c>
      <c r="K1986" s="21">
        <v>1420.8191999999999</v>
      </c>
      <c r="L1986" s="21">
        <v>558.19200000000001</v>
      </c>
      <c r="M1986" s="21">
        <v>573.17159999999899</v>
      </c>
      <c r="N1986" s="21">
        <v>824.39400000000001</v>
      </c>
      <c r="O1986" s="21">
        <v>-51.5544000000003</v>
      </c>
      <c r="P1986" s="21">
        <v>-388.77840000000202</v>
      </c>
    </row>
    <row r="1987" spans="1:16" x14ac:dyDescent="0.25">
      <c r="A1987">
        <v>2023</v>
      </c>
      <c r="B1987">
        <v>399454</v>
      </c>
      <c r="C1987" s="31" t="s">
        <v>18</v>
      </c>
      <c r="D1987" t="s">
        <v>1</v>
      </c>
      <c r="E1987" s="21">
        <v>4277.0451999999996</v>
      </c>
      <c r="F1987" s="21">
        <v>3175.1439999999998</v>
      </c>
      <c r="G1987" s="21">
        <v>13626.3724</v>
      </c>
      <c r="H1987" s="21">
        <v>5688.0784000000003</v>
      </c>
      <c r="I1987" s="21">
        <v>7888.9916000000003</v>
      </c>
      <c r="J1987" s="21">
        <v>12982.452799999999</v>
      </c>
      <c r="K1987" s="21">
        <v>16526.819200000002</v>
      </c>
      <c r="L1987" s="21">
        <v>10547.191999999999</v>
      </c>
      <c r="M1987" s="21">
        <v>21088.171600000001</v>
      </c>
      <c r="N1987" s="21">
        <v>6840.8940000000002</v>
      </c>
      <c r="O1987" s="21">
        <v>4290.9456</v>
      </c>
      <c r="P1987" s="21">
        <v>15587.221600000001</v>
      </c>
    </row>
    <row r="1988" spans="1:16" x14ac:dyDescent="0.25">
      <c r="A1988">
        <v>2023</v>
      </c>
      <c r="B1988">
        <v>400447</v>
      </c>
      <c r="C1988" s="31" t="s">
        <v>18</v>
      </c>
      <c r="D1988" t="s">
        <v>2</v>
      </c>
      <c r="E1988" s="21">
        <v>0</v>
      </c>
      <c r="F1988" s="21">
        <v>0</v>
      </c>
      <c r="G1988" s="21">
        <v>0</v>
      </c>
      <c r="H1988" s="21">
        <v>0</v>
      </c>
      <c r="I1988" s="21">
        <v>112.41200000000001</v>
      </c>
      <c r="J1988" s="21">
        <v>0</v>
      </c>
      <c r="K1988" s="21">
        <v>129.00399999999999</v>
      </c>
      <c r="L1988" s="21">
        <v>0</v>
      </c>
      <c r="M1988" s="21">
        <v>110.908</v>
      </c>
      <c r="N1988" s="21">
        <v>228.596</v>
      </c>
      <c r="O1988" s="21">
        <v>0</v>
      </c>
      <c r="P1988" s="21">
        <v>248.89599999999999</v>
      </c>
    </row>
    <row r="1989" spans="1:16" x14ac:dyDescent="0.25">
      <c r="A1989">
        <v>2023</v>
      </c>
      <c r="B1989">
        <v>400447</v>
      </c>
      <c r="C1989" s="31" t="s">
        <v>18</v>
      </c>
      <c r="D1989" t="s">
        <v>4</v>
      </c>
      <c r="E1989" s="21">
        <v>0</v>
      </c>
      <c r="F1989" s="21">
        <v>0</v>
      </c>
      <c r="G1989" s="21">
        <v>0</v>
      </c>
      <c r="H1989" s="21">
        <v>0</v>
      </c>
      <c r="I1989" s="21">
        <v>43.811999999999998</v>
      </c>
      <c r="J1989" s="21">
        <v>0</v>
      </c>
      <c r="K1989" s="21">
        <v>28.303999999999998</v>
      </c>
      <c r="L1989" s="21">
        <v>0</v>
      </c>
      <c r="M1989" s="21">
        <v>67.808000000000007</v>
      </c>
      <c r="N1989" s="21">
        <v>163.29599999999999</v>
      </c>
      <c r="O1989" s="21">
        <v>0</v>
      </c>
      <c r="P1989" s="21">
        <v>214.596</v>
      </c>
    </row>
    <row r="1990" spans="1:16" x14ac:dyDescent="0.25">
      <c r="A1990">
        <v>2023</v>
      </c>
      <c r="B1990">
        <v>400447</v>
      </c>
      <c r="C1990" s="31" t="s">
        <v>18</v>
      </c>
      <c r="D1990" t="s">
        <v>1</v>
      </c>
      <c r="E1990" s="21">
        <v>0</v>
      </c>
      <c r="F1990" s="21">
        <v>0</v>
      </c>
      <c r="G1990" s="21">
        <v>0</v>
      </c>
      <c r="H1990" s="21">
        <v>0</v>
      </c>
      <c r="I1990" s="21">
        <v>679.91200000000003</v>
      </c>
      <c r="J1990" s="21">
        <v>0</v>
      </c>
      <c r="K1990" s="21">
        <v>641.50400000000002</v>
      </c>
      <c r="L1990" s="21">
        <v>0</v>
      </c>
      <c r="M1990" s="21">
        <v>417.40800000000002</v>
      </c>
      <c r="N1990" s="21">
        <v>783.096</v>
      </c>
      <c r="O1990" s="21">
        <v>0</v>
      </c>
      <c r="P1990" s="21">
        <v>823.89599999999996</v>
      </c>
    </row>
    <row r="1991" spans="1:16" x14ac:dyDescent="0.25">
      <c r="A1991">
        <v>2023</v>
      </c>
      <c r="B1991">
        <v>400575</v>
      </c>
      <c r="C1991" s="31" t="s">
        <v>20</v>
      </c>
      <c r="D1991" t="s">
        <v>4</v>
      </c>
      <c r="E1991" s="21">
        <v>144.5</v>
      </c>
      <c r="F1991" s="21">
        <v>0</v>
      </c>
      <c r="G1991" s="21">
        <v>0</v>
      </c>
      <c r="H1991" s="21">
        <v>23.900000000000102</v>
      </c>
      <c r="I1991" s="21">
        <v>-104.4</v>
      </c>
      <c r="J1991" s="21">
        <v>0</v>
      </c>
      <c r="K1991" s="21">
        <v>116.8</v>
      </c>
      <c r="L1991" s="21">
        <v>-20.399999999999999</v>
      </c>
      <c r="M1991" s="21">
        <v>-56</v>
      </c>
      <c r="N1991" s="21">
        <v>-50.4</v>
      </c>
      <c r="O1991" s="21">
        <v>0</v>
      </c>
      <c r="P1991" s="21">
        <v>-64.8</v>
      </c>
    </row>
    <row r="1992" spans="1:16" x14ac:dyDescent="0.25">
      <c r="A1992">
        <v>2023</v>
      </c>
      <c r="B1992">
        <v>400575</v>
      </c>
      <c r="C1992" s="31" t="s">
        <v>20</v>
      </c>
      <c r="D1992" t="s">
        <v>2</v>
      </c>
      <c r="E1992" s="21">
        <v>427.7</v>
      </c>
      <c r="F1992" s="21">
        <v>0</v>
      </c>
      <c r="G1992" s="21">
        <v>0</v>
      </c>
      <c r="H1992" s="21">
        <v>115.1</v>
      </c>
      <c r="I1992" s="21">
        <v>34.799999999999997</v>
      </c>
      <c r="J1992" s="21">
        <v>0</v>
      </c>
      <c r="K1992" s="21">
        <v>322</v>
      </c>
      <c r="L1992" s="21">
        <v>52.8</v>
      </c>
      <c r="M1992" s="21">
        <v>85.6</v>
      </c>
      <c r="N1992" s="21">
        <v>18</v>
      </c>
      <c r="O1992" s="21">
        <v>0</v>
      </c>
      <c r="P1992" s="21">
        <v>72</v>
      </c>
    </row>
    <row r="1993" spans="1:16" x14ac:dyDescent="0.25">
      <c r="A1993">
        <v>2023</v>
      </c>
      <c r="B1993">
        <v>400575</v>
      </c>
      <c r="C1993" s="31" t="s">
        <v>18</v>
      </c>
      <c r="D1993" t="s">
        <v>4</v>
      </c>
      <c r="E1993" s="21">
        <v>556.79999999999995</v>
      </c>
      <c r="F1993" s="21">
        <v>752.2</v>
      </c>
      <c r="G1993" s="21">
        <v>513.70000000000005</v>
      </c>
      <c r="H1993" s="21">
        <v>-13.2</v>
      </c>
      <c r="I1993" s="21">
        <v>1325.6</v>
      </c>
      <c r="J1993" s="21">
        <v>1119.4000000000001</v>
      </c>
      <c r="K1993" s="21">
        <v>993.19999999999902</v>
      </c>
      <c r="L1993" s="21">
        <v>949.9</v>
      </c>
      <c r="M1993" s="21">
        <v>883.7</v>
      </c>
      <c r="N1993" s="21">
        <v>1057.2</v>
      </c>
      <c r="O1993" s="21">
        <v>889.4</v>
      </c>
      <c r="P1993" s="21">
        <v>2391.1999999999998</v>
      </c>
    </row>
    <row r="1994" spans="1:16" x14ac:dyDescent="0.25">
      <c r="A1994">
        <v>2023</v>
      </c>
      <c r="B1994">
        <v>400575</v>
      </c>
      <c r="C1994" s="31" t="s">
        <v>18</v>
      </c>
      <c r="D1994" t="s">
        <v>2</v>
      </c>
      <c r="E1994" s="21">
        <v>1032.5999999999999</v>
      </c>
      <c r="F1994" s="21">
        <v>1292.2</v>
      </c>
      <c r="G1994" s="21">
        <v>1122.3</v>
      </c>
      <c r="H1994" s="21">
        <v>719.4</v>
      </c>
      <c r="I1994" s="21">
        <v>2073.6</v>
      </c>
      <c r="J1994" s="21">
        <v>1806.5</v>
      </c>
      <c r="K1994" s="21">
        <v>1480</v>
      </c>
      <c r="L1994" s="21">
        <v>1570.6</v>
      </c>
      <c r="M1994" s="21">
        <v>1506.6</v>
      </c>
      <c r="N1994" s="21">
        <v>1530.8</v>
      </c>
      <c r="O1994" s="21">
        <v>1370.7</v>
      </c>
      <c r="P1994" s="21">
        <v>3126</v>
      </c>
    </row>
    <row r="1995" spans="1:16" x14ac:dyDescent="0.25">
      <c r="A1995">
        <v>2023</v>
      </c>
      <c r="B1995">
        <v>400575</v>
      </c>
      <c r="C1995" s="31" t="s">
        <v>20</v>
      </c>
      <c r="D1995" t="s">
        <v>1</v>
      </c>
      <c r="E1995" s="21">
        <v>2566.1999999999998</v>
      </c>
      <c r="F1995" s="21">
        <v>0</v>
      </c>
      <c r="G1995" s="21">
        <v>0</v>
      </c>
      <c r="H1995" s="21">
        <v>690.6</v>
      </c>
      <c r="I1995" s="21">
        <v>208.8</v>
      </c>
      <c r="J1995" s="21">
        <v>0</v>
      </c>
      <c r="K1995" s="21">
        <v>1932</v>
      </c>
      <c r="L1995" s="21">
        <v>316.8</v>
      </c>
      <c r="M1995" s="21">
        <v>513.6</v>
      </c>
      <c r="N1995" s="21">
        <v>108</v>
      </c>
      <c r="O1995" s="21">
        <v>0</v>
      </c>
      <c r="P1995" s="21">
        <v>432</v>
      </c>
    </row>
    <row r="1996" spans="1:16" x14ac:dyDescent="0.25">
      <c r="A1996">
        <v>2023</v>
      </c>
      <c r="B1996">
        <v>400575</v>
      </c>
      <c r="C1996" s="31" t="s">
        <v>18</v>
      </c>
      <c r="D1996" t="s">
        <v>1</v>
      </c>
      <c r="E1996" s="21">
        <v>6195.6</v>
      </c>
      <c r="F1996" s="21">
        <v>7753.2</v>
      </c>
      <c r="G1996" s="21">
        <v>6733.8</v>
      </c>
      <c r="H1996" s="21">
        <v>4316.3999999999996</v>
      </c>
      <c r="I1996" s="21">
        <v>12441.6</v>
      </c>
      <c r="J1996" s="21">
        <v>10839</v>
      </c>
      <c r="K1996" s="21">
        <v>8880</v>
      </c>
      <c r="L1996" s="21">
        <v>9423.6</v>
      </c>
      <c r="M1996" s="21">
        <v>9039.6</v>
      </c>
      <c r="N1996" s="21">
        <v>9184.7999999999993</v>
      </c>
      <c r="O1996" s="21">
        <v>8224.2000000000007</v>
      </c>
      <c r="P1996" s="21">
        <v>18756</v>
      </c>
    </row>
    <row r="1997" spans="1:16" x14ac:dyDescent="0.25">
      <c r="A1997">
        <v>2023</v>
      </c>
      <c r="B1997">
        <v>401800</v>
      </c>
      <c r="C1997" s="31" t="s">
        <v>19</v>
      </c>
      <c r="D1997" t="s">
        <v>4</v>
      </c>
      <c r="E1997" s="21">
        <v>838.76800000000003</v>
      </c>
      <c r="F1997" s="21">
        <v>-87.88</v>
      </c>
      <c r="G1997" s="21">
        <v>188.596</v>
      </c>
      <c r="H1997" s="21">
        <v>632.91200000000003</v>
      </c>
      <c r="I1997" s="21">
        <v>-33.159999999999897</v>
      </c>
      <c r="J1997" s="21">
        <v>63.32</v>
      </c>
      <c r="K1997" s="21">
        <v>-79.495999999999995</v>
      </c>
      <c r="L1997" s="21">
        <v>236.744</v>
      </c>
      <c r="M1997" s="21">
        <v>317.40800000000002</v>
      </c>
      <c r="N1997" s="21">
        <v>307.96800000000002</v>
      </c>
      <c r="O1997" s="21">
        <v>356.08800000000002</v>
      </c>
      <c r="P1997" s="21">
        <v>-169.096</v>
      </c>
    </row>
    <row r="1998" spans="1:16" x14ac:dyDescent="0.25">
      <c r="A1998">
        <v>2023</v>
      </c>
      <c r="B1998">
        <v>401800</v>
      </c>
      <c r="C1998" s="31" t="s">
        <v>19</v>
      </c>
      <c r="D1998" t="s">
        <v>2</v>
      </c>
      <c r="E1998" s="21">
        <v>1180.768</v>
      </c>
      <c r="F1998" s="21">
        <v>112.92</v>
      </c>
      <c r="G1998" s="21">
        <v>342.99599999999998</v>
      </c>
      <c r="H1998" s="21">
        <v>1102.912</v>
      </c>
      <c r="I1998" s="21">
        <v>233.84</v>
      </c>
      <c r="J1998" s="21">
        <v>197.92</v>
      </c>
      <c r="K1998" s="21">
        <v>187.50399999999999</v>
      </c>
      <c r="L1998" s="21">
        <v>373.54399999999998</v>
      </c>
      <c r="M1998" s="21">
        <v>588.80799999999999</v>
      </c>
      <c r="N1998" s="21">
        <v>577.16800000000001</v>
      </c>
      <c r="O1998" s="21">
        <v>826.08799999999997</v>
      </c>
      <c r="P1998" s="21">
        <v>97.903999999999996</v>
      </c>
    </row>
    <row r="1999" spans="1:16" x14ac:dyDescent="0.25">
      <c r="A1999">
        <v>2023</v>
      </c>
      <c r="B1999">
        <v>401800</v>
      </c>
      <c r="C1999" s="31" t="s">
        <v>19</v>
      </c>
      <c r="D1999" t="s">
        <v>1</v>
      </c>
      <c r="E1999" s="21">
        <v>3608.768</v>
      </c>
      <c r="F1999" s="21">
        <v>447.92</v>
      </c>
      <c r="G1999" s="21">
        <v>1660.4960000000001</v>
      </c>
      <c r="H1999" s="21">
        <v>5536.9120000000003</v>
      </c>
      <c r="I1999" s="21">
        <v>1247.8399999999999</v>
      </c>
      <c r="J1999" s="21">
        <v>607.91999999999996</v>
      </c>
      <c r="K1999" s="21">
        <v>641.50400000000002</v>
      </c>
      <c r="L1999" s="21">
        <v>2092.5439999999999</v>
      </c>
      <c r="M1999" s="21">
        <v>3661.808</v>
      </c>
      <c r="N1999" s="21">
        <v>2017.1679999999999</v>
      </c>
      <c r="O1999" s="21">
        <v>4193.0879999999997</v>
      </c>
      <c r="P1999" s="21">
        <v>287.904</v>
      </c>
    </row>
    <row r="2000" spans="1:16" x14ac:dyDescent="0.25">
      <c r="A2000">
        <v>2023</v>
      </c>
      <c r="B2000">
        <v>405328</v>
      </c>
      <c r="C2000" s="31" t="s">
        <v>22</v>
      </c>
      <c r="D2000" t="s">
        <v>4</v>
      </c>
      <c r="E2000" s="21">
        <v>2.7800000000000198</v>
      </c>
      <c r="F2000" s="21">
        <v>102.06</v>
      </c>
      <c r="G2000" s="21">
        <v>-61.08</v>
      </c>
      <c r="H2000" s="21">
        <v>550.24000000000103</v>
      </c>
      <c r="I2000" s="21">
        <v>1583.69</v>
      </c>
      <c r="J2000" s="21">
        <v>-44.6</v>
      </c>
      <c r="K2000" s="21">
        <v>1478.74</v>
      </c>
      <c r="L2000" s="21">
        <v>-70.389999999999901</v>
      </c>
      <c r="M2000" s="21">
        <v>145.08000000000001</v>
      </c>
      <c r="N2000" s="21">
        <v>633.50000000000205</v>
      </c>
      <c r="O2000" s="21">
        <v>2448.2800000000002</v>
      </c>
      <c r="P2000" s="21">
        <v>84.720000000000198</v>
      </c>
    </row>
    <row r="2001" spans="1:16" x14ac:dyDescent="0.25">
      <c r="A2001">
        <v>2023</v>
      </c>
      <c r="B2001">
        <v>405328</v>
      </c>
      <c r="C2001" s="31" t="s">
        <v>22</v>
      </c>
      <c r="D2001" t="s">
        <v>2</v>
      </c>
      <c r="E2001" s="21">
        <v>77.98</v>
      </c>
      <c r="F2001" s="21">
        <v>186.06</v>
      </c>
      <c r="G2001" s="21">
        <v>5.3200000000000101</v>
      </c>
      <c r="H2001" s="21">
        <v>720.44000000000096</v>
      </c>
      <c r="I2001" s="21">
        <v>1931.79</v>
      </c>
      <c r="J2001" s="21">
        <v>19.600000000000001</v>
      </c>
      <c r="K2001" s="21">
        <v>1718.64</v>
      </c>
      <c r="L2001" s="21">
        <v>64.610000000000099</v>
      </c>
      <c r="M2001" s="21">
        <v>238.98</v>
      </c>
      <c r="N2001" s="21">
        <v>725.20000000000198</v>
      </c>
      <c r="O2001" s="21">
        <v>2713.48</v>
      </c>
      <c r="P2001" s="21">
        <v>169.82</v>
      </c>
    </row>
    <row r="2002" spans="1:16" x14ac:dyDescent="0.25">
      <c r="A2002">
        <v>2023</v>
      </c>
      <c r="B2002">
        <v>405328</v>
      </c>
      <c r="C2002" s="31" t="s">
        <v>22</v>
      </c>
      <c r="D2002" t="s">
        <v>1</v>
      </c>
      <c r="E2002" s="21">
        <v>634.98</v>
      </c>
      <c r="F2002" s="21">
        <v>1515.06</v>
      </c>
      <c r="G2002" s="21">
        <v>43.32</v>
      </c>
      <c r="H2002" s="21">
        <v>5866.44</v>
      </c>
      <c r="I2002" s="21">
        <v>15730.29</v>
      </c>
      <c r="J2002" s="21">
        <v>159.6</v>
      </c>
      <c r="K2002" s="21">
        <v>13994.64</v>
      </c>
      <c r="L2002" s="21">
        <v>526.11</v>
      </c>
      <c r="M2002" s="21">
        <v>1945.98</v>
      </c>
      <c r="N2002" s="21">
        <v>5905.2</v>
      </c>
      <c r="O2002" s="21">
        <v>22095.48</v>
      </c>
      <c r="P2002" s="21">
        <v>1382.82</v>
      </c>
    </row>
    <row r="2003" spans="1:16" x14ac:dyDescent="0.25">
      <c r="A2003">
        <v>2023</v>
      </c>
      <c r="B2003">
        <v>405328</v>
      </c>
      <c r="C2003" s="31" t="s">
        <v>18</v>
      </c>
      <c r="D2003" t="s">
        <v>4</v>
      </c>
      <c r="E2003" s="21">
        <v>658.84000000000106</v>
      </c>
      <c r="F2003" s="21">
        <v>825.86</v>
      </c>
      <c r="G2003" s="21">
        <v>-23.16</v>
      </c>
      <c r="H2003" s="21">
        <v>924.12000000000103</v>
      </c>
      <c r="I2003" s="21">
        <v>298.74</v>
      </c>
      <c r="J2003" s="21">
        <v>404.66000000000099</v>
      </c>
      <c r="K2003" s="21">
        <v>1563.52</v>
      </c>
      <c r="L2003" s="21">
        <v>1158.06</v>
      </c>
      <c r="M2003" s="21">
        <v>501.73000000000201</v>
      </c>
      <c r="N2003" s="21">
        <v>689.46000000000095</v>
      </c>
      <c r="O2003" s="21">
        <v>427.48000000000098</v>
      </c>
      <c r="P2003" s="21">
        <v>517.75</v>
      </c>
    </row>
    <row r="2004" spans="1:16" x14ac:dyDescent="0.25">
      <c r="A2004">
        <v>2023</v>
      </c>
      <c r="B2004">
        <v>405328</v>
      </c>
      <c r="C2004" s="31" t="s">
        <v>18</v>
      </c>
      <c r="D2004" t="s">
        <v>2</v>
      </c>
      <c r="E2004" s="21">
        <v>1291.6400000000001</v>
      </c>
      <c r="F2004" s="21">
        <v>1047.06</v>
      </c>
      <c r="G2004" s="21">
        <v>49.84</v>
      </c>
      <c r="H2004" s="21">
        <v>1136.52</v>
      </c>
      <c r="I2004" s="21">
        <v>785.54</v>
      </c>
      <c r="J2004" s="21">
        <v>758.66000000000099</v>
      </c>
      <c r="K2004" s="21">
        <v>2348.92</v>
      </c>
      <c r="L2004" s="21">
        <v>1667.96</v>
      </c>
      <c r="M2004" s="21">
        <v>725.13000000000204</v>
      </c>
      <c r="N2004" s="21">
        <v>1335.46</v>
      </c>
      <c r="O2004" s="21">
        <v>934.08000000000095</v>
      </c>
      <c r="P2004" s="21">
        <v>1034.25</v>
      </c>
    </row>
    <row r="2005" spans="1:16" x14ac:dyDescent="0.25">
      <c r="A2005">
        <v>2023</v>
      </c>
      <c r="B2005">
        <v>405328</v>
      </c>
      <c r="C2005" s="31" t="s">
        <v>18</v>
      </c>
      <c r="D2005" t="s">
        <v>1</v>
      </c>
      <c r="E2005" s="21">
        <v>10517.64</v>
      </c>
      <c r="F2005" s="21">
        <v>8526.06</v>
      </c>
      <c r="G2005" s="21">
        <v>405.84</v>
      </c>
      <c r="H2005" s="21">
        <v>9254.52</v>
      </c>
      <c r="I2005" s="21">
        <v>6396.54</v>
      </c>
      <c r="J2005" s="21">
        <v>6177.66</v>
      </c>
      <c r="K2005" s="21">
        <v>19126.919999999998</v>
      </c>
      <c r="L2005" s="21">
        <v>13581.96</v>
      </c>
      <c r="M2005" s="21">
        <v>5904.63</v>
      </c>
      <c r="N2005" s="21">
        <v>10874.46</v>
      </c>
      <c r="O2005" s="21">
        <v>7606.08</v>
      </c>
      <c r="P2005" s="21">
        <v>8421.75</v>
      </c>
    </row>
    <row r="2006" spans="1:16" x14ac:dyDescent="0.25">
      <c r="A2006">
        <v>2023</v>
      </c>
      <c r="B2006">
        <v>419039</v>
      </c>
      <c r="C2006" s="31" t="s">
        <v>20</v>
      </c>
      <c r="D2006" t="s">
        <v>4</v>
      </c>
      <c r="E2006" s="21">
        <v>571.87599999999998</v>
      </c>
      <c r="F2006" s="21">
        <v>-173.464</v>
      </c>
      <c r="G2006" s="21">
        <v>0</v>
      </c>
      <c r="H2006" s="21">
        <v>351.44</v>
      </c>
      <c r="I2006" s="21">
        <v>464.10399999999998</v>
      </c>
      <c r="J2006" s="21">
        <v>808.26</v>
      </c>
      <c r="K2006" s="21">
        <v>282.608</v>
      </c>
      <c r="L2006" s="21">
        <v>271.608</v>
      </c>
      <c r="M2006" s="21">
        <v>-140.24799999999999</v>
      </c>
      <c r="N2006" s="21">
        <v>-113.664</v>
      </c>
      <c r="O2006" s="21">
        <v>0</v>
      </c>
      <c r="P2006" s="21">
        <v>0</v>
      </c>
    </row>
    <row r="2007" spans="1:16" x14ac:dyDescent="0.25">
      <c r="A2007">
        <v>2023</v>
      </c>
      <c r="B2007">
        <v>419039</v>
      </c>
      <c r="C2007" s="31" t="s">
        <v>20</v>
      </c>
      <c r="D2007" t="s">
        <v>2</v>
      </c>
      <c r="E2007" s="21">
        <v>820.27599999999995</v>
      </c>
      <c r="F2007" s="21">
        <v>100.136</v>
      </c>
      <c r="G2007" s="21">
        <v>0</v>
      </c>
      <c r="H2007" s="21">
        <v>419.84</v>
      </c>
      <c r="I2007" s="21">
        <v>759.30399999999997</v>
      </c>
      <c r="J2007" s="21">
        <v>1103.46</v>
      </c>
      <c r="K2007" s="21">
        <v>487.80799999999999</v>
      </c>
      <c r="L2007" s="21">
        <v>476.80799999999999</v>
      </c>
      <c r="M2007" s="21">
        <v>64.951999999999998</v>
      </c>
      <c r="N2007" s="21">
        <v>159.93600000000001</v>
      </c>
      <c r="O2007" s="21">
        <v>0</v>
      </c>
      <c r="P2007" s="21">
        <v>0</v>
      </c>
    </row>
    <row r="2008" spans="1:16" x14ac:dyDescent="0.25">
      <c r="A2008">
        <v>2023</v>
      </c>
      <c r="B2008">
        <v>419039</v>
      </c>
      <c r="C2008" s="31" t="s">
        <v>20</v>
      </c>
      <c r="D2008" t="s">
        <v>1</v>
      </c>
      <c r="E2008" s="21">
        <v>3061.7759999999998</v>
      </c>
      <c r="F2008" s="21">
        <v>427.13600000000002</v>
      </c>
      <c r="G2008" s="21">
        <v>0</v>
      </c>
      <c r="H2008" s="21">
        <v>1119.8399999999999</v>
      </c>
      <c r="I2008" s="21">
        <v>4332.3040000000001</v>
      </c>
      <c r="J2008" s="21">
        <v>5064.96</v>
      </c>
      <c r="K2008" s="21">
        <v>1407.808</v>
      </c>
      <c r="L2008" s="21">
        <v>1391.808</v>
      </c>
      <c r="M2008" s="21">
        <v>287.952</v>
      </c>
      <c r="N2008" s="21">
        <v>479.93599999999998</v>
      </c>
      <c r="O2008" s="21">
        <v>0</v>
      </c>
      <c r="P2008" s="21">
        <v>0</v>
      </c>
    </row>
    <row r="2009" spans="1:16" x14ac:dyDescent="0.25">
      <c r="A2009">
        <v>2023</v>
      </c>
      <c r="B2009">
        <v>422074</v>
      </c>
      <c r="C2009" s="31" t="s">
        <v>21</v>
      </c>
      <c r="D2009" t="s">
        <v>4</v>
      </c>
      <c r="E2009" s="21">
        <v>-2769.0652</v>
      </c>
      <c r="F2009" s="21">
        <v>-2053.0796</v>
      </c>
      <c r="G2009" s="21">
        <v>-2638.5252</v>
      </c>
      <c r="H2009" s="21">
        <v>-921.66399999999999</v>
      </c>
      <c r="I2009" s="21">
        <v>-1438.1168</v>
      </c>
      <c r="J2009" s="21">
        <v>-577.98679999999899</v>
      </c>
      <c r="K2009" s="21">
        <v>-2426.8820000000001</v>
      </c>
      <c r="L2009" s="21">
        <v>-678.09879999999998</v>
      </c>
      <c r="M2009" s="21">
        <v>-2282.0059999999999</v>
      </c>
      <c r="N2009" s="21">
        <v>-1877.5111999999999</v>
      </c>
      <c r="O2009" s="21">
        <v>-1850.6864</v>
      </c>
      <c r="P2009" s="21">
        <v>-1315.8119999999999</v>
      </c>
    </row>
    <row r="2010" spans="1:16" x14ac:dyDescent="0.25">
      <c r="A2010">
        <v>2023</v>
      </c>
      <c r="B2010">
        <v>422074</v>
      </c>
      <c r="C2010" s="31" t="s">
        <v>21</v>
      </c>
      <c r="D2010" t="s">
        <v>2</v>
      </c>
      <c r="E2010" s="21">
        <v>-2052.0652</v>
      </c>
      <c r="F2010" s="21">
        <v>-1424.0796</v>
      </c>
      <c r="G2010" s="21">
        <v>-1994.5252</v>
      </c>
      <c r="H2010" s="21">
        <v>-299.66399999999999</v>
      </c>
      <c r="I2010" s="21">
        <v>-613.11680000000001</v>
      </c>
      <c r="J2010" s="21">
        <v>122.01320000000101</v>
      </c>
      <c r="K2010" s="21">
        <v>-1860.8820000000001</v>
      </c>
      <c r="L2010" s="21">
        <v>-154.09880000000001</v>
      </c>
      <c r="M2010" s="21">
        <v>-1233.0060000000001</v>
      </c>
      <c r="N2010" s="21">
        <v>-883.51120000000196</v>
      </c>
      <c r="O2010" s="21">
        <v>-1135.6864</v>
      </c>
      <c r="P2010" s="21">
        <v>-606.81199999999899</v>
      </c>
    </row>
    <row r="2011" spans="1:16" x14ac:dyDescent="0.25">
      <c r="A2011">
        <v>2023</v>
      </c>
      <c r="B2011">
        <v>422074</v>
      </c>
      <c r="C2011" s="31" t="s">
        <v>21</v>
      </c>
      <c r="D2011" t="s">
        <v>1</v>
      </c>
      <c r="E2011" s="21">
        <v>11254.934800000001</v>
      </c>
      <c r="F2011" s="21">
        <v>7911.4204</v>
      </c>
      <c r="G2011" s="21">
        <v>16830.4748</v>
      </c>
      <c r="H2011" s="21">
        <v>3369.3359999999998</v>
      </c>
      <c r="I2011" s="21">
        <v>5012.3832000000002</v>
      </c>
      <c r="J2011" s="21">
        <v>16800.013200000001</v>
      </c>
      <c r="K2011" s="21">
        <v>11575.118</v>
      </c>
      <c r="L2011" s="21">
        <v>8078.9012000000002</v>
      </c>
      <c r="M2011" s="21">
        <v>17967.993999999999</v>
      </c>
      <c r="N2011" s="21">
        <v>14944.488799999999</v>
      </c>
      <c r="O2011" s="21">
        <v>12334.813599999999</v>
      </c>
      <c r="P2011" s="21">
        <v>6625.6880000000001</v>
      </c>
    </row>
    <row r="2012" spans="1:16" x14ac:dyDescent="0.25">
      <c r="A2012">
        <v>2023</v>
      </c>
      <c r="B2012">
        <v>423222</v>
      </c>
      <c r="C2012" s="31" t="s">
        <v>19</v>
      </c>
      <c r="D2012" t="s">
        <v>4</v>
      </c>
      <c r="E2012" s="21">
        <v>911.83399999999801</v>
      </c>
      <c r="F2012" s="21">
        <v>0</v>
      </c>
      <c r="G2012" s="21">
        <v>827.71360000000004</v>
      </c>
      <c r="H2012" s="21">
        <v>1523.1976</v>
      </c>
      <c r="I2012" s="21">
        <v>863.10639999999898</v>
      </c>
      <c r="J2012" s="21">
        <v>1356.1279999999999</v>
      </c>
      <c r="K2012" s="21">
        <v>1182.5488</v>
      </c>
      <c r="L2012" s="21">
        <v>1459.5516</v>
      </c>
      <c r="M2012" s="21">
        <v>28.0763999999999</v>
      </c>
      <c r="N2012" s="21">
        <v>652.19759999999906</v>
      </c>
      <c r="O2012" s="21">
        <v>484.358</v>
      </c>
      <c r="P2012" s="21">
        <v>1441.8943999999999</v>
      </c>
    </row>
    <row r="2013" spans="1:16" x14ac:dyDescent="0.25">
      <c r="A2013">
        <v>2023</v>
      </c>
      <c r="B2013">
        <v>423222</v>
      </c>
      <c r="C2013" s="31" t="s">
        <v>19</v>
      </c>
      <c r="D2013" t="s">
        <v>2</v>
      </c>
      <c r="E2013" s="21">
        <v>1424.7339999999999</v>
      </c>
      <c r="F2013" s="21">
        <v>0</v>
      </c>
      <c r="G2013" s="21">
        <v>988.71360000000004</v>
      </c>
      <c r="H2013" s="21">
        <v>1680.8976</v>
      </c>
      <c r="I2013" s="21">
        <v>1158.7064</v>
      </c>
      <c r="J2013" s="21">
        <v>1723.4280000000001</v>
      </c>
      <c r="K2013" s="21">
        <v>1383.3488</v>
      </c>
      <c r="L2013" s="21">
        <v>1816.9516000000001</v>
      </c>
      <c r="M2013" s="21">
        <v>103.07640000000001</v>
      </c>
      <c r="N2013" s="21">
        <v>1241.1976</v>
      </c>
      <c r="O2013" s="21">
        <v>766.75800000000004</v>
      </c>
      <c r="P2013" s="21">
        <v>1722.0944</v>
      </c>
    </row>
    <row r="2014" spans="1:16" x14ac:dyDescent="0.25">
      <c r="A2014">
        <v>2023</v>
      </c>
      <c r="B2014">
        <v>423222</v>
      </c>
      <c r="C2014" s="31" t="s">
        <v>19</v>
      </c>
      <c r="D2014" t="s">
        <v>1</v>
      </c>
      <c r="E2014" s="21">
        <v>10921.734</v>
      </c>
      <c r="F2014" s="21">
        <v>0</v>
      </c>
      <c r="G2014" s="21">
        <v>5199.7136</v>
      </c>
      <c r="H2014" s="21">
        <v>10195.8976</v>
      </c>
      <c r="I2014" s="21">
        <v>9513.7063999999991</v>
      </c>
      <c r="J2014" s="21">
        <v>7897.4279999999999</v>
      </c>
      <c r="K2014" s="21">
        <v>4291.3487999999998</v>
      </c>
      <c r="L2014" s="21">
        <v>9827.4516000000003</v>
      </c>
      <c r="M2014" s="21">
        <v>393.57639999999998</v>
      </c>
      <c r="N2014" s="21">
        <v>8046.1976000000004</v>
      </c>
      <c r="O2014" s="21">
        <v>5717.7579999999998</v>
      </c>
      <c r="P2014" s="21">
        <v>6869.0944</v>
      </c>
    </row>
    <row r="2015" spans="1:16" x14ac:dyDescent="0.25">
      <c r="A2015">
        <v>2023</v>
      </c>
      <c r="B2015">
        <v>423877</v>
      </c>
      <c r="C2015" s="31" t="s">
        <v>20</v>
      </c>
      <c r="D2015" t="s">
        <v>4</v>
      </c>
      <c r="E2015" s="21">
        <v>-233.5</v>
      </c>
      <c r="F2015" s="21">
        <v>-34.300000000000303</v>
      </c>
      <c r="G2015" s="21">
        <v>649.599999999999</v>
      </c>
      <c r="H2015" s="21">
        <v>2189.4</v>
      </c>
      <c r="I2015" s="21">
        <v>-363</v>
      </c>
      <c r="J2015" s="21">
        <v>1475.6</v>
      </c>
      <c r="K2015" s="21">
        <v>226.4</v>
      </c>
      <c r="L2015" s="21">
        <v>-283.39999999999998</v>
      </c>
      <c r="M2015" s="21">
        <v>663</v>
      </c>
      <c r="N2015" s="21">
        <v>-257</v>
      </c>
      <c r="O2015" s="21">
        <v>204.4</v>
      </c>
      <c r="P2015" s="21">
        <v>1036.4000000000001</v>
      </c>
    </row>
    <row r="2016" spans="1:16" x14ac:dyDescent="0.25">
      <c r="A2016">
        <v>2023</v>
      </c>
      <c r="B2016">
        <v>423877</v>
      </c>
      <c r="C2016" s="31" t="s">
        <v>20</v>
      </c>
      <c r="D2016" t="s">
        <v>2</v>
      </c>
      <c r="E2016" s="21">
        <v>674.9</v>
      </c>
      <c r="F2016" s="21">
        <v>893.3</v>
      </c>
      <c r="G2016" s="21">
        <v>1229.2</v>
      </c>
      <c r="H2016" s="21">
        <v>2773.8</v>
      </c>
      <c r="I2016" s="21">
        <v>472.2</v>
      </c>
      <c r="J2016" s="21">
        <v>1966.4</v>
      </c>
      <c r="K2016" s="21">
        <v>783.2</v>
      </c>
      <c r="L2016" s="21">
        <v>131.80000000000001</v>
      </c>
      <c r="M2016" s="21">
        <v>1290.5999999999999</v>
      </c>
      <c r="N2016" s="21">
        <v>373</v>
      </c>
      <c r="O2016" s="21">
        <v>829.6</v>
      </c>
      <c r="P2016" s="21">
        <v>2037.2</v>
      </c>
    </row>
    <row r="2017" spans="1:16" x14ac:dyDescent="0.25">
      <c r="A2017">
        <v>2023</v>
      </c>
      <c r="B2017">
        <v>423877</v>
      </c>
      <c r="C2017" s="31" t="s">
        <v>21</v>
      </c>
      <c r="D2017" t="s">
        <v>4</v>
      </c>
      <c r="E2017" s="21">
        <v>1282.4000000000001</v>
      </c>
      <c r="F2017" s="21">
        <v>3185.3</v>
      </c>
      <c r="G2017" s="21">
        <v>4805.6000000000004</v>
      </c>
      <c r="H2017" s="21">
        <v>526</v>
      </c>
      <c r="I2017" s="21">
        <v>1960.7</v>
      </c>
      <c r="J2017" s="21">
        <v>174.4</v>
      </c>
      <c r="K2017" s="21">
        <v>608.9</v>
      </c>
      <c r="L2017" s="21">
        <v>530.6</v>
      </c>
      <c r="M2017" s="21">
        <v>1393</v>
      </c>
      <c r="N2017" s="21">
        <v>464.3</v>
      </c>
      <c r="O2017" s="21">
        <v>1006.4</v>
      </c>
      <c r="P2017" s="21">
        <v>2296.9</v>
      </c>
    </row>
    <row r="2018" spans="1:16" x14ac:dyDescent="0.25">
      <c r="A2018">
        <v>2023</v>
      </c>
      <c r="B2018">
        <v>423877</v>
      </c>
      <c r="C2018" s="31" t="s">
        <v>18</v>
      </c>
      <c r="D2018" t="s">
        <v>4</v>
      </c>
      <c r="E2018" s="21">
        <v>1372.8</v>
      </c>
      <c r="F2018" s="21">
        <v>420.49999999999898</v>
      </c>
      <c r="G2018" s="21">
        <v>816</v>
      </c>
      <c r="H2018" s="21">
        <v>2955.8</v>
      </c>
      <c r="I2018" s="21">
        <v>1018.2</v>
      </c>
      <c r="J2018" s="21">
        <v>608.4</v>
      </c>
      <c r="K2018" s="21">
        <v>712.7</v>
      </c>
      <c r="L2018" s="21">
        <v>1406.7</v>
      </c>
      <c r="M2018" s="21">
        <v>328.4</v>
      </c>
      <c r="N2018" s="21">
        <v>777.2</v>
      </c>
      <c r="O2018" s="21">
        <v>858</v>
      </c>
      <c r="P2018" s="21">
        <v>2291.3000000000002</v>
      </c>
    </row>
    <row r="2019" spans="1:16" x14ac:dyDescent="0.25">
      <c r="A2019">
        <v>2023</v>
      </c>
      <c r="B2019">
        <v>423877</v>
      </c>
      <c r="C2019" s="31" t="s">
        <v>21</v>
      </c>
      <c r="D2019" t="s">
        <v>2</v>
      </c>
      <c r="E2019" s="21">
        <v>1832.4</v>
      </c>
      <c r="F2019" s="21">
        <v>3908.3</v>
      </c>
      <c r="G2019" s="21">
        <v>5518.6</v>
      </c>
      <c r="H2019" s="21">
        <v>860</v>
      </c>
      <c r="I2019" s="21">
        <v>2544.6999999999998</v>
      </c>
      <c r="J2019" s="21">
        <v>480.4</v>
      </c>
      <c r="K2019" s="21">
        <v>936.9</v>
      </c>
      <c r="L2019" s="21">
        <v>983.6</v>
      </c>
      <c r="M2019" s="21">
        <v>1893</v>
      </c>
      <c r="N2019" s="21">
        <v>786.3</v>
      </c>
      <c r="O2019" s="21">
        <v>1786.4</v>
      </c>
      <c r="P2019" s="21">
        <v>2918.9</v>
      </c>
    </row>
    <row r="2020" spans="1:16" x14ac:dyDescent="0.25">
      <c r="A2020">
        <v>2023</v>
      </c>
      <c r="B2020">
        <v>423877</v>
      </c>
      <c r="C2020" s="31" t="s">
        <v>18</v>
      </c>
      <c r="D2020" t="s">
        <v>2</v>
      </c>
      <c r="E2020" s="21">
        <v>2171.8000000000002</v>
      </c>
      <c r="F2020" s="21">
        <v>1223.9000000000001</v>
      </c>
      <c r="G2020" s="21">
        <v>1544.2</v>
      </c>
      <c r="H2020" s="21">
        <v>3597.4</v>
      </c>
      <c r="I2020" s="21">
        <v>1562.6</v>
      </c>
      <c r="J2020" s="21">
        <v>1135.2</v>
      </c>
      <c r="K2020" s="21">
        <v>1135.3</v>
      </c>
      <c r="L2020" s="21">
        <v>2370.4</v>
      </c>
      <c r="M2020" s="21">
        <v>876.1</v>
      </c>
      <c r="N2020" s="21">
        <v>1370.4</v>
      </c>
      <c r="O2020" s="21">
        <v>1519.8</v>
      </c>
      <c r="P2020" s="21">
        <v>3255</v>
      </c>
    </row>
    <row r="2021" spans="1:16" x14ac:dyDescent="0.25">
      <c r="A2021">
        <v>2023</v>
      </c>
      <c r="B2021">
        <v>423877</v>
      </c>
      <c r="C2021" s="31" t="s">
        <v>20</v>
      </c>
      <c r="D2021" t="s">
        <v>1</v>
      </c>
      <c r="E2021" s="21">
        <v>4049.4</v>
      </c>
      <c r="F2021" s="21">
        <v>5359.8</v>
      </c>
      <c r="G2021" s="21">
        <v>7375.2</v>
      </c>
      <c r="H2021" s="21">
        <v>16642.8</v>
      </c>
      <c r="I2021" s="21">
        <v>2833.2</v>
      </c>
      <c r="J2021" s="21">
        <v>11798.4</v>
      </c>
      <c r="K2021" s="21">
        <v>4699.2</v>
      </c>
      <c r="L2021" s="21">
        <v>790.8</v>
      </c>
      <c r="M2021" s="21">
        <v>7743.6</v>
      </c>
      <c r="N2021" s="21">
        <v>2238</v>
      </c>
      <c r="O2021" s="21">
        <v>4977.6000000000004</v>
      </c>
      <c r="P2021" s="21">
        <v>12223.2</v>
      </c>
    </row>
    <row r="2022" spans="1:16" x14ac:dyDescent="0.25">
      <c r="A2022">
        <v>2023</v>
      </c>
      <c r="B2022">
        <v>423877</v>
      </c>
      <c r="C2022" s="31" t="s">
        <v>21</v>
      </c>
      <c r="D2022" t="s">
        <v>1</v>
      </c>
      <c r="E2022" s="21">
        <v>10994.4</v>
      </c>
      <c r="F2022" s="21">
        <v>23449.8</v>
      </c>
      <c r="G2022" s="21">
        <v>33111.599999999999</v>
      </c>
      <c r="H2022" s="21">
        <v>5160</v>
      </c>
      <c r="I2022" s="21">
        <v>15268.2</v>
      </c>
      <c r="J2022" s="21">
        <v>2882.4</v>
      </c>
      <c r="K2022" s="21">
        <v>5621.4</v>
      </c>
      <c r="L2022" s="21">
        <v>5901.6</v>
      </c>
      <c r="M2022" s="21">
        <v>11358</v>
      </c>
      <c r="N2022" s="21">
        <v>4717.8</v>
      </c>
      <c r="O2022" s="21">
        <v>10718.4</v>
      </c>
      <c r="P2022" s="21">
        <v>17513.400000000001</v>
      </c>
    </row>
    <row r="2023" spans="1:16" x14ac:dyDescent="0.25">
      <c r="A2023">
        <v>2023</v>
      </c>
      <c r="B2023">
        <v>423877</v>
      </c>
      <c r="C2023" s="31" t="s">
        <v>18</v>
      </c>
      <c r="D2023" t="s">
        <v>1</v>
      </c>
      <c r="E2023" s="21">
        <v>13030.8</v>
      </c>
      <c r="F2023" s="21">
        <v>7343.4</v>
      </c>
      <c r="G2023" s="21">
        <v>9265.2000000000007</v>
      </c>
      <c r="H2023" s="21">
        <v>21584.400000000001</v>
      </c>
      <c r="I2023" s="21">
        <v>9375.6</v>
      </c>
      <c r="J2023" s="21">
        <v>6811.2</v>
      </c>
      <c r="K2023" s="21">
        <v>6811.8</v>
      </c>
      <c r="L2023" s="21">
        <v>14222.4</v>
      </c>
      <c r="M2023" s="21">
        <v>5256.6</v>
      </c>
      <c r="N2023" s="21">
        <v>8222.4</v>
      </c>
      <c r="O2023" s="21">
        <v>9118.7999999999993</v>
      </c>
      <c r="P2023" s="21">
        <v>19530</v>
      </c>
    </row>
    <row r="2024" spans="1:16" x14ac:dyDescent="0.25">
      <c r="A2024">
        <v>2023</v>
      </c>
      <c r="B2024">
        <v>425978</v>
      </c>
      <c r="C2024" s="31" t="s">
        <v>19</v>
      </c>
      <c r="D2024" t="s">
        <v>4</v>
      </c>
      <c r="E2024" s="21">
        <v>0</v>
      </c>
      <c r="F2024" s="21">
        <v>0</v>
      </c>
      <c r="G2024" s="21">
        <v>1502.2</v>
      </c>
      <c r="H2024" s="21">
        <v>-36.6</v>
      </c>
      <c r="I2024" s="21">
        <v>1473.1</v>
      </c>
      <c r="J2024" s="21">
        <v>646.79999999999995</v>
      </c>
      <c r="K2024" s="21">
        <v>140.4</v>
      </c>
      <c r="L2024" s="21">
        <v>340.6</v>
      </c>
      <c r="M2024" s="21">
        <v>1556.2</v>
      </c>
      <c r="N2024" s="21">
        <v>0</v>
      </c>
      <c r="O2024" s="21">
        <v>966.6</v>
      </c>
      <c r="P2024" s="21">
        <v>1493</v>
      </c>
    </row>
    <row r="2025" spans="1:16" x14ac:dyDescent="0.25">
      <c r="A2025">
        <v>2023</v>
      </c>
      <c r="B2025">
        <v>425978</v>
      </c>
      <c r="C2025" s="31" t="s">
        <v>19</v>
      </c>
      <c r="D2025" t="s">
        <v>2</v>
      </c>
      <c r="E2025" s="21">
        <v>0</v>
      </c>
      <c r="F2025" s="21">
        <v>0</v>
      </c>
      <c r="G2025" s="21">
        <v>1864</v>
      </c>
      <c r="H2025" s="21">
        <v>106.8</v>
      </c>
      <c r="I2025" s="21">
        <v>1828.3</v>
      </c>
      <c r="J2025" s="21">
        <v>946.8</v>
      </c>
      <c r="K2025" s="21">
        <v>283.8</v>
      </c>
      <c r="L2025" s="21">
        <v>492.8</v>
      </c>
      <c r="M2025" s="21">
        <v>1646.6</v>
      </c>
      <c r="N2025" s="21">
        <v>0</v>
      </c>
      <c r="O2025" s="21">
        <v>1249</v>
      </c>
      <c r="P2025" s="21">
        <v>1846</v>
      </c>
    </row>
    <row r="2026" spans="1:16" x14ac:dyDescent="0.25">
      <c r="A2026">
        <v>2023</v>
      </c>
      <c r="B2026">
        <v>425978</v>
      </c>
      <c r="C2026" s="31" t="s">
        <v>19</v>
      </c>
      <c r="D2026" t="s">
        <v>1</v>
      </c>
      <c r="E2026" s="21">
        <v>0</v>
      </c>
      <c r="F2026" s="21">
        <v>0</v>
      </c>
      <c r="G2026" s="21">
        <v>11184</v>
      </c>
      <c r="H2026" s="21">
        <v>640.79999999999995</v>
      </c>
      <c r="I2026" s="21">
        <v>10969.8</v>
      </c>
      <c r="J2026" s="21">
        <v>5680.8</v>
      </c>
      <c r="K2026" s="21">
        <v>1702.8</v>
      </c>
      <c r="L2026" s="21">
        <v>2956.8</v>
      </c>
      <c r="M2026" s="21">
        <v>9879.6</v>
      </c>
      <c r="N2026" s="21">
        <v>0</v>
      </c>
      <c r="O2026" s="21">
        <v>7494</v>
      </c>
      <c r="P2026" s="21">
        <v>11076</v>
      </c>
    </row>
    <row r="2027" spans="1:16" x14ac:dyDescent="0.25">
      <c r="A2027">
        <v>2023</v>
      </c>
      <c r="B2027">
        <v>426484</v>
      </c>
      <c r="C2027" s="31" t="s">
        <v>22</v>
      </c>
      <c r="D2027" t="s">
        <v>4</v>
      </c>
      <c r="E2027" s="21">
        <v>-128.328</v>
      </c>
      <c r="F2027" s="21">
        <v>-41.064</v>
      </c>
      <c r="G2027" s="21">
        <v>2.52800000000006</v>
      </c>
      <c r="H2027" s="21">
        <v>296.79199999999997</v>
      </c>
      <c r="I2027" s="21">
        <v>892.01599999999996</v>
      </c>
      <c r="J2027" s="21">
        <v>687.94799999999998</v>
      </c>
      <c r="K2027" s="21">
        <v>588.27200000000005</v>
      </c>
      <c r="L2027" s="21">
        <v>70.6280000000001</v>
      </c>
      <c r="M2027" s="21">
        <v>-103.88</v>
      </c>
      <c r="N2027" s="21">
        <v>-55.363999999999898</v>
      </c>
      <c r="O2027" s="21">
        <v>351.05599999999998</v>
      </c>
      <c r="P2027" s="21">
        <v>287.36399999999998</v>
      </c>
    </row>
    <row r="2028" spans="1:16" x14ac:dyDescent="0.25">
      <c r="A2028">
        <v>2023</v>
      </c>
      <c r="B2028">
        <v>426484</v>
      </c>
      <c r="C2028" s="31" t="s">
        <v>22</v>
      </c>
      <c r="D2028" t="s">
        <v>2</v>
      </c>
      <c r="E2028" s="21">
        <v>199.27199999999999</v>
      </c>
      <c r="F2028" s="21">
        <v>91.736000000000004</v>
      </c>
      <c r="G2028" s="21">
        <v>330.12799999999999</v>
      </c>
      <c r="H2028" s="21">
        <v>491.59199999999998</v>
      </c>
      <c r="I2028" s="21">
        <v>1168.616</v>
      </c>
      <c r="J2028" s="21">
        <v>773.048</v>
      </c>
      <c r="K2028" s="21">
        <v>849.47199999999998</v>
      </c>
      <c r="L2028" s="21">
        <v>336.22800000000001</v>
      </c>
      <c r="M2028" s="21">
        <v>93.12</v>
      </c>
      <c r="N2028" s="21">
        <v>421.536</v>
      </c>
      <c r="O2028" s="21">
        <v>676.45600000000002</v>
      </c>
      <c r="P2028" s="21">
        <v>436.66399999999999</v>
      </c>
    </row>
    <row r="2029" spans="1:16" x14ac:dyDescent="0.25">
      <c r="A2029">
        <v>2023</v>
      </c>
      <c r="B2029">
        <v>426484</v>
      </c>
      <c r="C2029" s="31" t="s">
        <v>22</v>
      </c>
      <c r="D2029" t="s">
        <v>1</v>
      </c>
      <c r="E2029" s="21">
        <v>830.27200000000005</v>
      </c>
      <c r="F2029" s="21">
        <v>428.73599999999999</v>
      </c>
      <c r="G2029" s="21">
        <v>2078.1280000000002</v>
      </c>
      <c r="H2029" s="21">
        <v>1388.5920000000001</v>
      </c>
      <c r="I2029" s="21">
        <v>6581.616</v>
      </c>
      <c r="J2029" s="21">
        <v>4060.0479999999998</v>
      </c>
      <c r="K2029" s="21">
        <v>4559.4719999999998</v>
      </c>
      <c r="L2029" s="21">
        <v>1959.7280000000001</v>
      </c>
      <c r="M2029" s="21">
        <v>459.12</v>
      </c>
      <c r="N2029" s="21">
        <v>1959.5360000000001</v>
      </c>
      <c r="O2029" s="21">
        <v>4751.4560000000001</v>
      </c>
      <c r="P2029" s="21">
        <v>2343.6640000000002</v>
      </c>
    </row>
    <row r="2030" spans="1:16" x14ac:dyDescent="0.25">
      <c r="A2030">
        <v>2023</v>
      </c>
      <c r="B2030">
        <v>427110</v>
      </c>
      <c r="C2030" s="31" t="s">
        <v>21</v>
      </c>
      <c r="D2030" t="s">
        <v>4</v>
      </c>
      <c r="E2030" s="21">
        <v>-38.828800000000001</v>
      </c>
      <c r="F2030" s="21">
        <v>-74.177599999999998</v>
      </c>
      <c r="G2030" s="21">
        <v>240.19839999999999</v>
      </c>
      <c r="H2030" s="21">
        <v>-56.174399999999999</v>
      </c>
      <c r="I2030" s="21">
        <v>-368.91359999999997</v>
      </c>
      <c r="J2030" s="21">
        <v>-34.143999999999998</v>
      </c>
      <c r="K2030" s="21">
        <v>49.528799999999599</v>
      </c>
      <c r="L2030" s="21">
        <v>-51.8688</v>
      </c>
      <c r="M2030" s="21">
        <v>-56.174399999999999</v>
      </c>
      <c r="N2030" s="21">
        <v>-56.674399999999999</v>
      </c>
      <c r="O2030" s="21">
        <v>-70.443200000000004</v>
      </c>
      <c r="P2030" s="21">
        <v>84.788799999999895</v>
      </c>
    </row>
    <row r="2031" spans="1:16" x14ac:dyDescent="0.25">
      <c r="A2031">
        <v>2023</v>
      </c>
      <c r="B2031">
        <v>427110</v>
      </c>
      <c r="C2031" s="31" t="s">
        <v>21</v>
      </c>
      <c r="D2031" t="s">
        <v>2</v>
      </c>
      <c r="E2031" s="21">
        <v>19.171199999999999</v>
      </c>
      <c r="F2031" s="21">
        <v>41.822400000000002</v>
      </c>
      <c r="G2031" s="21">
        <v>414.19839999999999</v>
      </c>
      <c r="H2031" s="21">
        <v>1.8255999999999999</v>
      </c>
      <c r="I2031" s="21">
        <v>37.086399999999998</v>
      </c>
      <c r="J2031" s="21">
        <v>23.856000000000002</v>
      </c>
      <c r="K2031" s="21">
        <v>259.52879999999999</v>
      </c>
      <c r="L2031" s="21">
        <v>6.1311999999999998</v>
      </c>
      <c r="M2031" s="21">
        <v>1.8255999999999999</v>
      </c>
      <c r="N2031" s="21">
        <v>1.3255999999999999</v>
      </c>
      <c r="O2031" s="21">
        <v>45.556800000000003</v>
      </c>
      <c r="P2031" s="21">
        <v>392.78879999999998</v>
      </c>
    </row>
    <row r="2032" spans="1:16" x14ac:dyDescent="0.25">
      <c r="A2032">
        <v>2023</v>
      </c>
      <c r="B2032">
        <v>427110</v>
      </c>
      <c r="C2032" s="31" t="s">
        <v>21</v>
      </c>
      <c r="D2032" t="s">
        <v>1</v>
      </c>
      <c r="E2032" s="21">
        <v>259.1712</v>
      </c>
      <c r="F2032" s="21">
        <v>290.82240000000002</v>
      </c>
      <c r="G2032" s="21">
        <v>1454.1984</v>
      </c>
      <c r="H2032" s="21">
        <v>15.8256</v>
      </c>
      <c r="I2032" s="21">
        <v>2655.0864000000001</v>
      </c>
      <c r="J2032" s="21">
        <v>143.85599999999999</v>
      </c>
      <c r="K2032" s="21">
        <v>2934.0288</v>
      </c>
      <c r="L2032" s="21">
        <v>20.1312</v>
      </c>
      <c r="M2032" s="21">
        <v>15.8256</v>
      </c>
      <c r="N2032" s="21">
        <v>15.8256</v>
      </c>
      <c r="O2032" s="21">
        <v>345.55680000000001</v>
      </c>
      <c r="P2032" s="21">
        <v>2228.7887999999998</v>
      </c>
    </row>
    <row r="2033" spans="1:16" x14ac:dyDescent="0.25">
      <c r="A2033">
        <v>2023</v>
      </c>
      <c r="B2033">
        <v>427511</v>
      </c>
      <c r="C2033" s="31" t="s">
        <v>22</v>
      </c>
      <c r="D2033" t="s">
        <v>4</v>
      </c>
      <c r="E2033" s="21">
        <v>-213.8</v>
      </c>
      <c r="F2033" s="21">
        <v>36.4</v>
      </c>
      <c r="G2033" s="21">
        <v>-18.399999999999999</v>
      </c>
      <c r="H2033" s="21">
        <v>-77</v>
      </c>
      <c r="I2033" s="21">
        <v>466.8</v>
      </c>
      <c r="J2033" s="21">
        <v>-61</v>
      </c>
      <c r="K2033" s="21">
        <v>519.6</v>
      </c>
      <c r="L2033" s="21">
        <v>-90.4</v>
      </c>
      <c r="M2033" s="21">
        <v>-69.2</v>
      </c>
      <c r="N2033" s="21">
        <v>504</v>
      </c>
      <c r="O2033" s="21">
        <v>-47</v>
      </c>
      <c r="P2033" s="21">
        <v>10</v>
      </c>
    </row>
    <row r="2034" spans="1:16" x14ac:dyDescent="0.25">
      <c r="A2034">
        <v>2023</v>
      </c>
      <c r="B2034">
        <v>427511</v>
      </c>
      <c r="C2034" s="31" t="s">
        <v>22</v>
      </c>
      <c r="D2034" t="s">
        <v>2</v>
      </c>
      <c r="E2034" s="21">
        <v>107.2</v>
      </c>
      <c r="F2034" s="21">
        <v>485.8</v>
      </c>
      <c r="G2034" s="21">
        <v>110</v>
      </c>
      <c r="H2034" s="21">
        <v>244</v>
      </c>
      <c r="I2034" s="21">
        <v>807.6</v>
      </c>
      <c r="J2034" s="21">
        <v>260</v>
      </c>
      <c r="K2034" s="21">
        <v>860.4</v>
      </c>
      <c r="L2034" s="21">
        <v>38</v>
      </c>
      <c r="M2034" s="21">
        <v>123.4</v>
      </c>
      <c r="N2034" s="21">
        <v>1037.4000000000001</v>
      </c>
      <c r="O2034" s="21">
        <v>274</v>
      </c>
      <c r="P2034" s="21">
        <v>523.6</v>
      </c>
    </row>
    <row r="2035" spans="1:16" x14ac:dyDescent="0.25">
      <c r="A2035">
        <v>2023</v>
      </c>
      <c r="B2035">
        <v>427511</v>
      </c>
      <c r="C2035" s="31" t="s">
        <v>22</v>
      </c>
      <c r="D2035" t="s">
        <v>1</v>
      </c>
      <c r="E2035" s="21">
        <v>643.20000000000005</v>
      </c>
      <c r="F2035" s="21">
        <v>2914.8</v>
      </c>
      <c r="G2035" s="21">
        <v>660</v>
      </c>
      <c r="H2035" s="21">
        <v>1464</v>
      </c>
      <c r="I2035" s="21">
        <v>4845.6000000000004</v>
      </c>
      <c r="J2035" s="21">
        <v>1560</v>
      </c>
      <c r="K2035" s="21">
        <v>5162.3999999999996</v>
      </c>
      <c r="L2035" s="21">
        <v>228</v>
      </c>
      <c r="M2035" s="21">
        <v>740.4</v>
      </c>
      <c r="N2035" s="21">
        <v>6224.4</v>
      </c>
      <c r="O2035" s="21">
        <v>1644</v>
      </c>
      <c r="P2035" s="21">
        <v>3141.6</v>
      </c>
    </row>
    <row r="2036" spans="1:16" x14ac:dyDescent="0.25">
      <c r="A2036">
        <v>2023</v>
      </c>
      <c r="B2036">
        <v>428625</v>
      </c>
      <c r="C2036" s="31" t="s">
        <v>21</v>
      </c>
      <c r="D2036" t="s">
        <v>4</v>
      </c>
      <c r="E2036" s="21">
        <v>-182</v>
      </c>
      <c r="F2036" s="21">
        <v>-178</v>
      </c>
      <c r="G2036" s="21">
        <v>-364</v>
      </c>
      <c r="H2036" s="21">
        <v>-300</v>
      </c>
      <c r="I2036" s="21">
        <v>-354</v>
      </c>
      <c r="J2036" s="21">
        <v>-298</v>
      </c>
      <c r="K2036" s="21">
        <v>-395</v>
      </c>
      <c r="L2036" s="21">
        <v>-300</v>
      </c>
      <c r="M2036" s="21">
        <v>-300</v>
      </c>
      <c r="N2036" s="21">
        <v>-140</v>
      </c>
      <c r="O2036" s="21">
        <v>-244</v>
      </c>
      <c r="P2036" s="21">
        <v>-350</v>
      </c>
    </row>
    <row r="2037" spans="1:16" x14ac:dyDescent="0.25">
      <c r="A2037">
        <v>2023</v>
      </c>
      <c r="B2037">
        <v>428625</v>
      </c>
      <c r="C2037" s="31" t="s">
        <v>21</v>
      </c>
      <c r="D2037" t="s">
        <v>2</v>
      </c>
      <c r="E2037" s="21">
        <v>0</v>
      </c>
      <c r="F2037" s="21">
        <v>0</v>
      </c>
      <c r="G2037" s="21">
        <v>0</v>
      </c>
      <c r="H2037" s="21">
        <v>0</v>
      </c>
      <c r="I2037" s="21">
        <v>0</v>
      </c>
      <c r="J2037" s="21">
        <v>0</v>
      </c>
      <c r="K2037" s="21">
        <v>0</v>
      </c>
      <c r="L2037" s="21">
        <v>0</v>
      </c>
      <c r="M2037" s="21">
        <v>0</v>
      </c>
      <c r="N2037" s="21">
        <v>0</v>
      </c>
      <c r="O2037" s="21">
        <v>0</v>
      </c>
      <c r="P2037" s="21">
        <v>0</v>
      </c>
    </row>
    <row r="2038" spans="1:16" x14ac:dyDescent="0.25">
      <c r="A2038">
        <v>2023</v>
      </c>
      <c r="B2038">
        <v>428625</v>
      </c>
      <c r="C2038" s="31" t="s">
        <v>21</v>
      </c>
      <c r="D2038" t="s">
        <v>1</v>
      </c>
      <c r="E2038" s="21">
        <v>1290</v>
      </c>
      <c r="F2038" s="21">
        <v>2157</v>
      </c>
      <c r="G2038" s="21">
        <v>2518.5</v>
      </c>
      <c r="H2038" s="21">
        <v>1726</v>
      </c>
      <c r="I2038" s="21">
        <v>5505</v>
      </c>
      <c r="J2038" s="21">
        <v>2138</v>
      </c>
      <c r="K2038" s="21">
        <v>8448</v>
      </c>
      <c r="L2038" s="21">
        <v>1767</v>
      </c>
      <c r="M2038" s="21">
        <v>3182.5</v>
      </c>
      <c r="N2038" s="21">
        <v>6470.5</v>
      </c>
      <c r="O2038" s="21">
        <v>6946</v>
      </c>
      <c r="P2038" s="21">
        <v>1328</v>
      </c>
    </row>
    <row r="2039" spans="1:16" x14ac:dyDescent="0.25">
      <c r="A2039">
        <v>2023</v>
      </c>
      <c r="B2039">
        <v>431898</v>
      </c>
      <c r="C2039" s="31" t="s">
        <v>21</v>
      </c>
      <c r="D2039" t="s">
        <v>4</v>
      </c>
      <c r="E2039" s="21">
        <v>4080.9749999999999</v>
      </c>
      <c r="F2039" s="21">
        <v>2872.2249999999999</v>
      </c>
      <c r="G2039" s="21">
        <v>4905.3</v>
      </c>
      <c r="H2039" s="21">
        <v>2803.4749999999999</v>
      </c>
      <c r="I2039" s="21">
        <v>3192.45</v>
      </c>
      <c r="J2039" s="21">
        <v>4527.3</v>
      </c>
      <c r="K2039" s="21">
        <v>3360.25</v>
      </c>
      <c r="L2039" s="21">
        <v>4723</v>
      </c>
      <c r="M2039" s="21">
        <v>2241.15</v>
      </c>
      <c r="N2039" s="21">
        <v>3483.7</v>
      </c>
      <c r="O2039" s="21">
        <v>3310.1</v>
      </c>
      <c r="P2039" s="21">
        <v>8206.4</v>
      </c>
    </row>
    <row r="2040" spans="1:16" x14ac:dyDescent="0.25">
      <c r="A2040">
        <v>2023</v>
      </c>
      <c r="B2040">
        <v>431898</v>
      </c>
      <c r="C2040" s="31" t="s">
        <v>21</v>
      </c>
      <c r="D2040" t="s">
        <v>2</v>
      </c>
      <c r="E2040" s="21">
        <v>5262.9750000000004</v>
      </c>
      <c r="F2040" s="21">
        <v>4062.2249999999999</v>
      </c>
      <c r="G2040" s="21">
        <v>6261.3</v>
      </c>
      <c r="H2040" s="21">
        <v>3935.4749999999999</v>
      </c>
      <c r="I2040" s="21">
        <v>4512.45</v>
      </c>
      <c r="J2040" s="21">
        <v>5841.3</v>
      </c>
      <c r="K2040" s="21">
        <v>4538.25</v>
      </c>
      <c r="L2040" s="21">
        <v>6054</v>
      </c>
      <c r="M2040" s="21">
        <v>3417.15</v>
      </c>
      <c r="N2040" s="21">
        <v>4775.7</v>
      </c>
      <c r="O2040" s="21">
        <v>4490.1000000000004</v>
      </c>
      <c r="P2040" s="21">
        <v>9464.4</v>
      </c>
    </row>
    <row r="2041" spans="1:16" x14ac:dyDescent="0.25">
      <c r="A2041">
        <v>2023</v>
      </c>
      <c r="B2041">
        <v>431898</v>
      </c>
      <c r="C2041" s="31" t="s">
        <v>21</v>
      </c>
      <c r="D2041" t="s">
        <v>1</v>
      </c>
      <c r="E2041" s="21">
        <v>40349.474999999999</v>
      </c>
      <c r="F2041" s="21">
        <v>31143.724999999999</v>
      </c>
      <c r="G2041" s="21">
        <v>48003.3</v>
      </c>
      <c r="H2041" s="21">
        <v>30171.974999999999</v>
      </c>
      <c r="I2041" s="21">
        <v>34595.449999999997</v>
      </c>
      <c r="J2041" s="21">
        <v>44783.3</v>
      </c>
      <c r="K2041" s="21">
        <v>34793.25</v>
      </c>
      <c r="L2041" s="21">
        <v>46414</v>
      </c>
      <c r="M2041" s="21">
        <v>26198.15</v>
      </c>
      <c r="N2041" s="21">
        <v>36613.699999999997</v>
      </c>
      <c r="O2041" s="21">
        <v>34424.1</v>
      </c>
      <c r="P2041" s="21">
        <v>72560.399999999994</v>
      </c>
    </row>
    <row r="2042" spans="1:16" x14ac:dyDescent="0.25">
      <c r="A2042">
        <v>2023</v>
      </c>
      <c r="B2042">
        <v>432450</v>
      </c>
      <c r="C2042" s="31" t="s">
        <v>18</v>
      </c>
      <c r="D2042" t="s">
        <v>2</v>
      </c>
      <c r="E2042" s="21">
        <v>0</v>
      </c>
      <c r="F2042" s="21">
        <v>0</v>
      </c>
      <c r="G2042" s="21">
        <v>0</v>
      </c>
      <c r="H2042" s="21">
        <v>0</v>
      </c>
      <c r="I2042" s="21">
        <v>385.95800000000003</v>
      </c>
      <c r="J2042" s="21">
        <v>22.984000000000002</v>
      </c>
      <c r="K2042" s="21">
        <v>23.675999999999998</v>
      </c>
      <c r="L2042" s="21">
        <v>499.18</v>
      </c>
      <c r="M2042" s="21">
        <v>90.944000000000003</v>
      </c>
      <c r="N2042" s="21">
        <v>32.426000000000002</v>
      </c>
      <c r="O2042" s="21">
        <v>0</v>
      </c>
      <c r="P2042" s="21">
        <v>0</v>
      </c>
    </row>
    <row r="2043" spans="1:16" x14ac:dyDescent="0.25">
      <c r="A2043">
        <v>2023</v>
      </c>
      <c r="B2043">
        <v>432450</v>
      </c>
      <c r="C2043" s="31" t="s">
        <v>18</v>
      </c>
      <c r="D2043" t="s">
        <v>4</v>
      </c>
      <c r="E2043" s="21">
        <v>0</v>
      </c>
      <c r="F2043" s="21">
        <v>0</v>
      </c>
      <c r="G2043" s="21">
        <v>0</v>
      </c>
      <c r="H2043" s="21">
        <v>0</v>
      </c>
      <c r="I2043" s="21">
        <v>255.358</v>
      </c>
      <c r="J2043" s="21">
        <v>-10.215999999999999</v>
      </c>
      <c r="K2043" s="21">
        <v>-10.624000000000001</v>
      </c>
      <c r="L2043" s="21">
        <v>391.88</v>
      </c>
      <c r="M2043" s="21">
        <v>-40.756</v>
      </c>
      <c r="N2043" s="21">
        <v>-32.874000000000002</v>
      </c>
      <c r="O2043" s="21">
        <v>0</v>
      </c>
      <c r="P2043" s="21">
        <v>0</v>
      </c>
    </row>
    <row r="2044" spans="1:16" x14ac:dyDescent="0.25">
      <c r="A2044">
        <v>2023</v>
      </c>
      <c r="B2044">
        <v>432450</v>
      </c>
      <c r="C2044" s="31" t="s">
        <v>18</v>
      </c>
      <c r="D2044" t="s">
        <v>1</v>
      </c>
      <c r="E2044" s="21">
        <v>0</v>
      </c>
      <c r="F2044" s="21">
        <v>0</v>
      </c>
      <c r="G2044" s="21">
        <v>0</v>
      </c>
      <c r="H2044" s="21">
        <v>0</v>
      </c>
      <c r="I2044" s="21">
        <v>1610.2080000000001</v>
      </c>
      <c r="J2044" s="21">
        <v>63.984000000000002</v>
      </c>
      <c r="K2044" s="21">
        <v>143.17599999999999</v>
      </c>
      <c r="L2044" s="21">
        <v>1735.68</v>
      </c>
      <c r="M2044" s="21">
        <v>391.94400000000002</v>
      </c>
      <c r="N2044" s="21">
        <v>147.17599999999999</v>
      </c>
      <c r="O2044" s="21">
        <v>0</v>
      </c>
      <c r="P2044" s="21">
        <v>0</v>
      </c>
    </row>
    <row r="2045" spans="1:16" x14ac:dyDescent="0.25">
      <c r="A2045">
        <v>2023</v>
      </c>
      <c r="B2045">
        <v>435694</v>
      </c>
      <c r="C2045" s="31" t="s">
        <v>20</v>
      </c>
      <c r="D2045" t="s">
        <v>4</v>
      </c>
      <c r="E2045" s="21">
        <v>738.442399999999</v>
      </c>
      <c r="F2045" s="21">
        <v>-19.249600000000601</v>
      </c>
      <c r="G2045" s="21">
        <v>1305.6235999999999</v>
      </c>
      <c r="H2045" s="21">
        <v>2356.5967999999998</v>
      </c>
      <c r="I2045" s="21">
        <v>-142.47640000000001</v>
      </c>
      <c r="J2045" s="21">
        <v>1282.8768</v>
      </c>
      <c r="K2045" s="21">
        <v>1299.0075999999999</v>
      </c>
      <c r="L2045" s="21">
        <v>144.5</v>
      </c>
      <c r="M2045" s="21">
        <v>-279.15120000000098</v>
      </c>
      <c r="N2045" s="21">
        <v>1145.1912</v>
      </c>
      <c r="O2045" s="21">
        <v>2159.9351999999999</v>
      </c>
      <c r="P2045" s="21">
        <v>1288.7439999999999</v>
      </c>
    </row>
    <row r="2046" spans="1:16" x14ac:dyDescent="0.25">
      <c r="A2046">
        <v>2023</v>
      </c>
      <c r="B2046">
        <v>435694</v>
      </c>
      <c r="C2046" s="31" t="s">
        <v>20</v>
      </c>
      <c r="D2046" t="s">
        <v>2</v>
      </c>
      <c r="E2046" s="21">
        <v>1172.8424</v>
      </c>
      <c r="F2046" s="21">
        <v>427.15039999999902</v>
      </c>
      <c r="G2046" s="21">
        <v>1630.8235999999999</v>
      </c>
      <c r="H2046" s="21">
        <v>3045.3968</v>
      </c>
      <c r="I2046" s="21">
        <v>150.3236</v>
      </c>
      <c r="J2046" s="21">
        <v>1668.0768</v>
      </c>
      <c r="K2046" s="21">
        <v>1764.6076</v>
      </c>
      <c r="L2046" s="21">
        <v>737.3</v>
      </c>
      <c r="M2046" s="21">
        <v>394.04879999999901</v>
      </c>
      <c r="N2046" s="21">
        <v>1881.9911999999999</v>
      </c>
      <c r="O2046" s="21">
        <v>2606.3352</v>
      </c>
      <c r="P2046" s="21">
        <v>1957.144</v>
      </c>
    </row>
    <row r="2047" spans="1:16" x14ac:dyDescent="0.25">
      <c r="A2047">
        <v>2023</v>
      </c>
      <c r="B2047">
        <v>435694</v>
      </c>
      <c r="C2047" s="31" t="s">
        <v>20</v>
      </c>
      <c r="D2047" t="s">
        <v>1</v>
      </c>
      <c r="E2047" s="21">
        <v>6010.8424000000005</v>
      </c>
      <c r="F2047" s="21">
        <v>5148.1504000000004</v>
      </c>
      <c r="G2047" s="21">
        <v>9936.8235999999997</v>
      </c>
      <c r="H2047" s="21">
        <v>19653.896799999999</v>
      </c>
      <c r="I2047" s="21">
        <v>1371.3235999999999</v>
      </c>
      <c r="J2047" s="21">
        <v>7338.0767999999998</v>
      </c>
      <c r="K2047" s="21">
        <v>7414.6076000000003</v>
      </c>
      <c r="L2047" s="21">
        <v>4010.8</v>
      </c>
      <c r="M2047" s="21">
        <v>10178.0488</v>
      </c>
      <c r="N2047" s="21">
        <v>9132.9912000000004</v>
      </c>
      <c r="O2047" s="21">
        <v>13636.3352</v>
      </c>
      <c r="P2047" s="21">
        <v>19188.644</v>
      </c>
    </row>
    <row r="2048" spans="1:16" x14ac:dyDescent="0.25">
      <c r="A2048">
        <v>2023</v>
      </c>
      <c r="B2048">
        <v>437005</v>
      </c>
      <c r="C2048" s="31" t="s">
        <v>23</v>
      </c>
      <c r="D2048" t="s">
        <v>4</v>
      </c>
      <c r="E2048" s="21">
        <v>-4.0151999999999397</v>
      </c>
      <c r="F2048" s="21">
        <v>0</v>
      </c>
      <c r="G2048" s="21">
        <v>432.6952</v>
      </c>
      <c r="H2048" s="21">
        <v>-72.848799999999997</v>
      </c>
      <c r="I2048" s="21">
        <v>0</v>
      </c>
      <c r="J2048" s="21">
        <v>0</v>
      </c>
      <c r="K2048" s="21">
        <v>-101.892000000001</v>
      </c>
      <c r="L2048" s="21">
        <v>-27.3184000000001</v>
      </c>
      <c r="M2048" s="21">
        <v>-76.729600000000005</v>
      </c>
      <c r="N2048" s="21">
        <v>120.98399999999999</v>
      </c>
      <c r="O2048" s="21">
        <v>-4.4872000000004801</v>
      </c>
      <c r="P2048" s="21">
        <v>54.735999999999997</v>
      </c>
    </row>
    <row r="2049" spans="1:16" x14ac:dyDescent="0.25">
      <c r="A2049">
        <v>2023</v>
      </c>
      <c r="B2049">
        <v>437005</v>
      </c>
      <c r="C2049" s="31" t="s">
        <v>23</v>
      </c>
      <c r="D2049" t="s">
        <v>2</v>
      </c>
      <c r="E2049" s="21">
        <v>243.48480000000001</v>
      </c>
      <c r="F2049" s="21">
        <v>0</v>
      </c>
      <c r="G2049" s="21">
        <v>831.45519999999999</v>
      </c>
      <c r="H2049" s="21">
        <v>-0.348800000000001</v>
      </c>
      <c r="I2049" s="21">
        <v>0</v>
      </c>
      <c r="J2049" s="21">
        <v>0</v>
      </c>
      <c r="K2049" s="21">
        <v>163.12799999999899</v>
      </c>
      <c r="L2049" s="21">
        <v>197.6816</v>
      </c>
      <c r="M2049" s="21">
        <v>148.2704</v>
      </c>
      <c r="N2049" s="21">
        <v>270.98399999999998</v>
      </c>
      <c r="O2049" s="21">
        <v>73.012799999999501</v>
      </c>
      <c r="P2049" s="21">
        <v>209.73599999999999</v>
      </c>
    </row>
    <row r="2050" spans="1:16" x14ac:dyDescent="0.25">
      <c r="A2050">
        <v>2023</v>
      </c>
      <c r="B2050">
        <v>437005</v>
      </c>
      <c r="C2050" s="31" t="s">
        <v>23</v>
      </c>
      <c r="D2050" t="s">
        <v>1</v>
      </c>
      <c r="E2050" s="21">
        <v>2460.4848000000002</v>
      </c>
      <c r="F2050" s="21">
        <v>0</v>
      </c>
      <c r="G2050" s="21">
        <v>5964.9552000000003</v>
      </c>
      <c r="H2050" s="21">
        <v>31.651199999999999</v>
      </c>
      <c r="I2050" s="21">
        <v>0</v>
      </c>
      <c r="J2050" s="21">
        <v>0</v>
      </c>
      <c r="K2050" s="21">
        <v>4813.1279999999997</v>
      </c>
      <c r="L2050" s="21">
        <v>1131.6815999999999</v>
      </c>
      <c r="M2050" s="21">
        <v>734.2704</v>
      </c>
      <c r="N2050" s="21">
        <v>1482.9839999999999</v>
      </c>
      <c r="O2050" s="21">
        <v>1843.0128</v>
      </c>
      <c r="P2050" s="21">
        <v>938.73599999999999</v>
      </c>
    </row>
    <row r="2051" spans="1:16" x14ac:dyDescent="0.25">
      <c r="A2051">
        <v>2023</v>
      </c>
      <c r="B2051">
        <v>438205</v>
      </c>
      <c r="C2051" s="31" t="s">
        <v>20</v>
      </c>
      <c r="D2051" t="s">
        <v>4</v>
      </c>
      <c r="E2051" s="21">
        <v>312.60000000000002</v>
      </c>
      <c r="F2051" s="21">
        <v>234.3</v>
      </c>
      <c r="G2051" s="21">
        <v>327.80000000000098</v>
      </c>
      <c r="H2051" s="21">
        <v>-5.3000000000000496</v>
      </c>
      <c r="I2051" s="21">
        <v>607.9</v>
      </c>
      <c r="J2051" s="21">
        <v>447.2</v>
      </c>
      <c r="K2051" s="21">
        <v>353.9</v>
      </c>
      <c r="L2051" s="21">
        <v>922.2</v>
      </c>
      <c r="M2051" s="21">
        <v>2174.3000000000002</v>
      </c>
      <c r="N2051" s="21">
        <v>2330.1999999999998</v>
      </c>
      <c r="O2051" s="21">
        <v>3038.1</v>
      </c>
      <c r="P2051" s="21">
        <v>130.69999999999999</v>
      </c>
    </row>
    <row r="2052" spans="1:16" x14ac:dyDescent="0.25">
      <c r="A2052">
        <v>2023</v>
      </c>
      <c r="B2052">
        <v>438205</v>
      </c>
      <c r="C2052" s="31" t="s">
        <v>20</v>
      </c>
      <c r="D2052" t="s">
        <v>2</v>
      </c>
      <c r="E2052" s="21">
        <v>1069.8</v>
      </c>
      <c r="F2052" s="21">
        <v>1129.5</v>
      </c>
      <c r="G2052" s="21">
        <v>1167.8</v>
      </c>
      <c r="H2052" s="21">
        <v>431.5</v>
      </c>
      <c r="I2052" s="21">
        <v>1469.5</v>
      </c>
      <c r="J2052" s="21">
        <v>1103.5999999999999</v>
      </c>
      <c r="K2052" s="21">
        <v>1029.5</v>
      </c>
      <c r="L2052" s="21">
        <v>1791</v>
      </c>
      <c r="M2052" s="21">
        <v>3118.7</v>
      </c>
      <c r="N2052" s="21">
        <v>3098.2</v>
      </c>
      <c r="O2052" s="21">
        <v>4094.1</v>
      </c>
      <c r="P2052" s="21">
        <v>1192.7</v>
      </c>
    </row>
    <row r="2053" spans="1:16" x14ac:dyDescent="0.25">
      <c r="A2053">
        <v>2023</v>
      </c>
      <c r="B2053">
        <v>438205</v>
      </c>
      <c r="C2053" s="31" t="s">
        <v>20</v>
      </c>
      <c r="D2053" t="s">
        <v>1</v>
      </c>
      <c r="E2053" s="21">
        <v>6418.8</v>
      </c>
      <c r="F2053" s="21">
        <v>6777</v>
      </c>
      <c r="G2053" s="21">
        <v>7006.8</v>
      </c>
      <c r="H2053" s="21">
        <v>2589</v>
      </c>
      <c r="I2053" s="21">
        <v>8817</v>
      </c>
      <c r="J2053" s="21">
        <v>6621.6</v>
      </c>
      <c r="K2053" s="21">
        <v>6177</v>
      </c>
      <c r="L2053" s="21">
        <v>10746</v>
      </c>
      <c r="M2053" s="21">
        <v>18712.2</v>
      </c>
      <c r="N2053" s="21">
        <v>18589.2</v>
      </c>
      <c r="O2053" s="21">
        <v>24564.6</v>
      </c>
      <c r="P2053" s="21">
        <v>7156.2</v>
      </c>
    </row>
    <row r="2054" spans="1:16" x14ac:dyDescent="0.25">
      <c r="A2054">
        <v>2023</v>
      </c>
      <c r="B2054">
        <v>439017</v>
      </c>
      <c r="C2054" s="31" t="s">
        <v>23</v>
      </c>
      <c r="D2054" t="s">
        <v>4</v>
      </c>
      <c r="E2054" s="21">
        <v>-40.969999999999601</v>
      </c>
      <c r="F2054" s="21">
        <v>-21.87</v>
      </c>
      <c r="G2054" s="21">
        <v>88.359999999999701</v>
      </c>
      <c r="H2054" s="21">
        <v>712.09500000000196</v>
      </c>
      <c r="I2054" s="21">
        <v>-26.114999999999799</v>
      </c>
      <c r="J2054" s="21">
        <v>-45.365000000000002</v>
      </c>
      <c r="K2054" s="21">
        <v>440.67499999999899</v>
      </c>
      <c r="L2054" s="21">
        <v>-39.989999999999803</v>
      </c>
      <c r="M2054" s="21">
        <v>265.51499999999999</v>
      </c>
      <c r="N2054" s="21">
        <v>98.655000000000896</v>
      </c>
      <c r="O2054" s="21">
        <v>273.19000000000102</v>
      </c>
      <c r="P2054" s="21">
        <v>208.85499999999999</v>
      </c>
    </row>
    <row r="2055" spans="1:16" x14ac:dyDescent="0.25">
      <c r="A2055">
        <v>2023</v>
      </c>
      <c r="B2055">
        <v>439017</v>
      </c>
      <c r="C2055" s="31" t="s">
        <v>23</v>
      </c>
      <c r="D2055" t="s">
        <v>2</v>
      </c>
      <c r="E2055" s="21">
        <v>207.78</v>
      </c>
      <c r="F2055" s="21">
        <v>19.38</v>
      </c>
      <c r="G2055" s="21">
        <v>134.61000000000001</v>
      </c>
      <c r="H2055" s="21">
        <v>991.54500000000098</v>
      </c>
      <c r="I2055" s="21">
        <v>142.63499999999999</v>
      </c>
      <c r="J2055" s="21">
        <v>38.384999999999998</v>
      </c>
      <c r="K2055" s="21">
        <v>619.42499999999905</v>
      </c>
      <c r="L2055" s="21">
        <v>83.760000000000204</v>
      </c>
      <c r="M2055" s="21">
        <v>569.26499999999999</v>
      </c>
      <c r="N2055" s="21">
        <v>387.405000000001</v>
      </c>
      <c r="O2055" s="21">
        <v>439.44000000000102</v>
      </c>
      <c r="P2055" s="21">
        <v>383.89499999999998</v>
      </c>
    </row>
    <row r="2056" spans="1:16" x14ac:dyDescent="0.25">
      <c r="A2056">
        <v>2023</v>
      </c>
      <c r="B2056">
        <v>439017</v>
      </c>
      <c r="C2056" s="31" t="s">
        <v>18</v>
      </c>
      <c r="D2056" t="s">
        <v>4</v>
      </c>
      <c r="E2056" s="21">
        <v>307.45999999999998</v>
      </c>
      <c r="F2056" s="21">
        <v>205.095</v>
      </c>
      <c r="G2056" s="21">
        <v>166.73500000000001</v>
      </c>
      <c r="H2056" s="21">
        <v>424.63499999999902</v>
      </c>
      <c r="I2056" s="21">
        <v>379.26</v>
      </c>
      <c r="J2056" s="21">
        <v>146.05000000000001</v>
      </c>
      <c r="K2056" s="21">
        <v>431.20500000000101</v>
      </c>
      <c r="L2056" s="21">
        <v>203.45000000000101</v>
      </c>
      <c r="M2056" s="21">
        <v>873.81500000000096</v>
      </c>
      <c r="N2056" s="21">
        <v>539.875</v>
      </c>
      <c r="O2056" s="21">
        <v>-14.409999999999901</v>
      </c>
      <c r="P2056" s="21">
        <v>127.18</v>
      </c>
    </row>
    <row r="2057" spans="1:16" x14ac:dyDescent="0.25">
      <c r="A2057">
        <v>2023</v>
      </c>
      <c r="B2057">
        <v>439017</v>
      </c>
      <c r="C2057" s="31" t="s">
        <v>18</v>
      </c>
      <c r="D2057" t="s">
        <v>2</v>
      </c>
      <c r="E2057" s="21">
        <v>469.41</v>
      </c>
      <c r="F2057" s="21">
        <v>326.14499999999998</v>
      </c>
      <c r="G2057" s="21">
        <v>306.13499999999999</v>
      </c>
      <c r="H2057" s="21">
        <v>542.38499999999897</v>
      </c>
      <c r="I2057" s="21">
        <v>564.51</v>
      </c>
      <c r="J2057" s="21">
        <v>229.5</v>
      </c>
      <c r="K2057" s="21">
        <v>604.155000000001</v>
      </c>
      <c r="L2057" s="21">
        <v>321.75000000000102</v>
      </c>
      <c r="M2057" s="21">
        <v>1156.8150000000001</v>
      </c>
      <c r="N2057" s="21">
        <v>736.125</v>
      </c>
      <c r="O2057" s="21">
        <v>55.290000000000099</v>
      </c>
      <c r="P2057" s="21">
        <v>166.98</v>
      </c>
    </row>
    <row r="2058" spans="1:16" x14ac:dyDescent="0.25">
      <c r="A2058">
        <v>2023</v>
      </c>
      <c r="B2058">
        <v>439017</v>
      </c>
      <c r="C2058" s="31" t="s">
        <v>19</v>
      </c>
      <c r="D2058" t="s">
        <v>4</v>
      </c>
      <c r="E2058" s="21">
        <v>527.76499999999999</v>
      </c>
      <c r="F2058" s="21">
        <v>251.08</v>
      </c>
      <c r="G2058" s="21">
        <v>56.2100000000001</v>
      </c>
      <c r="H2058" s="21">
        <v>388.29000000000099</v>
      </c>
      <c r="I2058" s="21">
        <v>202.32500000000101</v>
      </c>
      <c r="J2058" s="21">
        <v>459.685</v>
      </c>
      <c r="K2058" s="21">
        <v>356.60000000000099</v>
      </c>
      <c r="L2058" s="21">
        <v>285.32000000000102</v>
      </c>
      <c r="M2058" s="21">
        <v>426.280000000001</v>
      </c>
      <c r="N2058" s="21">
        <v>339.29</v>
      </c>
      <c r="O2058" s="21">
        <v>163.58000000000101</v>
      </c>
      <c r="P2058" s="21">
        <v>84.975000000000605</v>
      </c>
    </row>
    <row r="2059" spans="1:16" x14ac:dyDescent="0.25">
      <c r="A2059">
        <v>2023</v>
      </c>
      <c r="B2059">
        <v>439017</v>
      </c>
      <c r="C2059" s="31" t="s">
        <v>19</v>
      </c>
      <c r="D2059" t="s">
        <v>2</v>
      </c>
      <c r="E2059" s="21">
        <v>844.81500000000005</v>
      </c>
      <c r="F2059" s="21">
        <v>449.58</v>
      </c>
      <c r="G2059" s="21">
        <v>177.51</v>
      </c>
      <c r="H2059" s="21">
        <v>701.49000000000103</v>
      </c>
      <c r="I2059" s="21">
        <v>432.82500000000101</v>
      </c>
      <c r="J2059" s="21">
        <v>857.23500000000001</v>
      </c>
      <c r="K2059" s="21">
        <v>781.20000000000095</v>
      </c>
      <c r="L2059" s="21">
        <v>724.32000000000096</v>
      </c>
      <c r="M2059" s="21">
        <v>802.38000000000102</v>
      </c>
      <c r="N2059" s="21">
        <v>538.89</v>
      </c>
      <c r="O2059" s="21">
        <v>353.280000000001</v>
      </c>
      <c r="P2059" s="21">
        <v>394.87500000000102</v>
      </c>
    </row>
    <row r="2060" spans="1:16" x14ac:dyDescent="0.25">
      <c r="A2060">
        <v>2023</v>
      </c>
      <c r="B2060">
        <v>439017</v>
      </c>
      <c r="C2060" s="31" t="s">
        <v>22</v>
      </c>
      <c r="D2060" t="s">
        <v>4</v>
      </c>
      <c r="E2060" s="21">
        <v>881.27</v>
      </c>
      <c r="F2060" s="21">
        <v>433.16000000000099</v>
      </c>
      <c r="G2060" s="21">
        <v>938.07000000000096</v>
      </c>
      <c r="H2060" s="21">
        <v>654.150000000001</v>
      </c>
      <c r="I2060" s="21">
        <v>312.77</v>
      </c>
      <c r="J2060" s="21">
        <v>403.16</v>
      </c>
      <c r="K2060" s="21">
        <v>583.05000000000098</v>
      </c>
      <c r="L2060" s="21">
        <v>615.33500000000095</v>
      </c>
      <c r="M2060" s="21">
        <v>406.51500000000101</v>
      </c>
      <c r="N2060" s="21">
        <v>583.16000000000099</v>
      </c>
      <c r="O2060" s="21">
        <v>536.25</v>
      </c>
      <c r="P2060" s="21">
        <v>354.10500000000098</v>
      </c>
    </row>
    <row r="2061" spans="1:16" x14ac:dyDescent="0.25">
      <c r="A2061">
        <v>2023</v>
      </c>
      <c r="B2061">
        <v>439017</v>
      </c>
      <c r="C2061" s="31" t="s">
        <v>22</v>
      </c>
      <c r="D2061" t="s">
        <v>2</v>
      </c>
      <c r="E2061" s="21">
        <v>1278.6300000000001</v>
      </c>
      <c r="F2061" s="21">
        <v>709.56000000000097</v>
      </c>
      <c r="G2061" s="21">
        <v>1120.92</v>
      </c>
      <c r="H2061" s="21">
        <v>897.900000000001</v>
      </c>
      <c r="I2061" s="21">
        <v>468.12</v>
      </c>
      <c r="J2061" s="21">
        <v>560.16000000000099</v>
      </c>
      <c r="K2061" s="21">
        <v>828.45000000000095</v>
      </c>
      <c r="L2061" s="21">
        <v>1011.135</v>
      </c>
      <c r="M2061" s="21">
        <v>658.51500000000101</v>
      </c>
      <c r="N2061" s="21">
        <v>906.51000000000101</v>
      </c>
      <c r="O2061" s="21">
        <v>775.05</v>
      </c>
      <c r="P2061" s="21">
        <v>547.60500000000104</v>
      </c>
    </row>
    <row r="2062" spans="1:16" x14ac:dyDescent="0.25">
      <c r="A2062">
        <v>2023</v>
      </c>
      <c r="B2062">
        <v>439017</v>
      </c>
      <c r="C2062" s="31" t="s">
        <v>20</v>
      </c>
      <c r="D2062" t="s">
        <v>4</v>
      </c>
      <c r="E2062" s="21">
        <v>2028.405</v>
      </c>
      <c r="F2062" s="21">
        <v>1568.5050000000001</v>
      </c>
      <c r="G2062" s="21">
        <v>766.96500000000196</v>
      </c>
      <c r="H2062" s="21">
        <v>547.26</v>
      </c>
      <c r="I2062" s="21">
        <v>1812.2249999999999</v>
      </c>
      <c r="J2062" s="21">
        <v>409.81500000000102</v>
      </c>
      <c r="K2062" s="21">
        <v>1010.28</v>
      </c>
      <c r="L2062" s="21">
        <v>1817.1</v>
      </c>
      <c r="M2062" s="21">
        <v>1662.615</v>
      </c>
      <c r="N2062" s="21">
        <v>1666.5150000000001</v>
      </c>
      <c r="O2062" s="21">
        <v>903.18</v>
      </c>
      <c r="P2062" s="21">
        <v>1313.1</v>
      </c>
    </row>
    <row r="2063" spans="1:16" x14ac:dyDescent="0.25">
      <c r="A2063">
        <v>2023</v>
      </c>
      <c r="B2063">
        <v>439017</v>
      </c>
      <c r="C2063" s="31" t="s">
        <v>20</v>
      </c>
      <c r="D2063" t="s">
        <v>2</v>
      </c>
      <c r="E2063" s="21">
        <v>2456.2049999999999</v>
      </c>
      <c r="F2063" s="21">
        <v>1759.905</v>
      </c>
      <c r="G2063" s="21">
        <v>981.76500000000101</v>
      </c>
      <c r="H2063" s="21">
        <v>685.26</v>
      </c>
      <c r="I2063" s="21">
        <v>2090.0250000000001</v>
      </c>
      <c r="J2063" s="21">
        <v>574.81500000000096</v>
      </c>
      <c r="K2063" s="21">
        <v>1193.8800000000001</v>
      </c>
      <c r="L2063" s="21">
        <v>2181.3000000000002</v>
      </c>
      <c r="M2063" s="21">
        <v>1981.5150000000001</v>
      </c>
      <c r="N2063" s="21">
        <v>1980.915</v>
      </c>
      <c r="O2063" s="21">
        <v>1084.98</v>
      </c>
      <c r="P2063" s="21">
        <v>1610.7</v>
      </c>
    </row>
    <row r="2064" spans="1:16" x14ac:dyDescent="0.25">
      <c r="A2064">
        <v>2023</v>
      </c>
      <c r="B2064">
        <v>439017</v>
      </c>
      <c r="C2064" s="31" t="s">
        <v>23</v>
      </c>
      <c r="D2064" t="s">
        <v>1</v>
      </c>
      <c r="E2064" s="21">
        <v>3670.78</v>
      </c>
      <c r="F2064" s="21">
        <v>342.38</v>
      </c>
      <c r="G2064" s="21">
        <v>2378.11</v>
      </c>
      <c r="H2064" s="21">
        <v>17517.294999999998</v>
      </c>
      <c r="I2064" s="21">
        <v>2519.8850000000002</v>
      </c>
      <c r="J2064" s="21">
        <v>678.13499999999999</v>
      </c>
      <c r="K2064" s="21">
        <v>10943.174999999999</v>
      </c>
      <c r="L2064" s="21">
        <v>1479.76</v>
      </c>
      <c r="M2064" s="21">
        <v>10057.014999999999</v>
      </c>
      <c r="N2064" s="21">
        <v>6844.1549999999997</v>
      </c>
      <c r="O2064" s="21">
        <v>7763.44</v>
      </c>
      <c r="P2064" s="21">
        <v>6782.1450000000004</v>
      </c>
    </row>
    <row r="2065" spans="1:16" x14ac:dyDescent="0.25">
      <c r="A2065">
        <v>2023</v>
      </c>
      <c r="B2065">
        <v>439017</v>
      </c>
      <c r="C2065" s="31" t="s">
        <v>18</v>
      </c>
      <c r="D2065" t="s">
        <v>1</v>
      </c>
      <c r="E2065" s="21">
        <v>8292.91</v>
      </c>
      <c r="F2065" s="21">
        <v>5761.8950000000004</v>
      </c>
      <c r="G2065" s="21">
        <v>5408.3850000000002</v>
      </c>
      <c r="H2065" s="21">
        <v>9582.1350000000002</v>
      </c>
      <c r="I2065" s="21">
        <v>9973.01</v>
      </c>
      <c r="J2065" s="21">
        <v>4054.5</v>
      </c>
      <c r="K2065" s="21">
        <v>10673.405000000001</v>
      </c>
      <c r="L2065" s="21">
        <v>5684.25</v>
      </c>
      <c r="M2065" s="21">
        <v>20437.064999999999</v>
      </c>
      <c r="N2065" s="21">
        <v>13004.875</v>
      </c>
      <c r="O2065" s="21">
        <v>976.79</v>
      </c>
      <c r="P2065" s="21">
        <v>2949.98</v>
      </c>
    </row>
    <row r="2066" spans="1:16" x14ac:dyDescent="0.25">
      <c r="A2066">
        <v>2023</v>
      </c>
      <c r="B2066">
        <v>439017</v>
      </c>
      <c r="C2066" s="31" t="s">
        <v>19</v>
      </c>
      <c r="D2066" t="s">
        <v>1</v>
      </c>
      <c r="E2066" s="21">
        <v>14925.065000000001</v>
      </c>
      <c r="F2066" s="21">
        <v>7942.58</v>
      </c>
      <c r="G2066" s="21">
        <v>3136.01</v>
      </c>
      <c r="H2066" s="21">
        <v>12392.99</v>
      </c>
      <c r="I2066" s="21">
        <v>7646.5749999999998</v>
      </c>
      <c r="J2066" s="21">
        <v>15144.485000000001</v>
      </c>
      <c r="K2066" s="21">
        <v>13801.2</v>
      </c>
      <c r="L2066" s="21">
        <v>12796.32</v>
      </c>
      <c r="M2066" s="21">
        <v>14175.38</v>
      </c>
      <c r="N2066" s="21">
        <v>9520.39</v>
      </c>
      <c r="O2066" s="21">
        <v>6241.28</v>
      </c>
      <c r="P2066" s="21">
        <v>6976.125</v>
      </c>
    </row>
    <row r="2067" spans="1:16" x14ac:dyDescent="0.25">
      <c r="A2067">
        <v>2023</v>
      </c>
      <c r="B2067">
        <v>439017</v>
      </c>
      <c r="C2067" s="31" t="s">
        <v>22</v>
      </c>
      <c r="D2067" t="s">
        <v>1</v>
      </c>
      <c r="E2067" s="21">
        <v>22589.13</v>
      </c>
      <c r="F2067" s="21">
        <v>12535.56</v>
      </c>
      <c r="G2067" s="21">
        <v>19802.919999999998</v>
      </c>
      <c r="H2067" s="21">
        <v>15862.9</v>
      </c>
      <c r="I2067" s="21">
        <v>8270.1200000000008</v>
      </c>
      <c r="J2067" s="21">
        <v>9896.16</v>
      </c>
      <c r="K2067" s="21">
        <v>14635.95</v>
      </c>
      <c r="L2067" s="21">
        <v>17863.384999999998</v>
      </c>
      <c r="M2067" s="21">
        <v>11633.764999999999</v>
      </c>
      <c r="N2067" s="21">
        <v>16015.01</v>
      </c>
      <c r="O2067" s="21">
        <v>13692.55</v>
      </c>
      <c r="P2067" s="21">
        <v>9674.3549999999996</v>
      </c>
    </row>
    <row r="2068" spans="1:16" x14ac:dyDescent="0.25">
      <c r="A2068">
        <v>2023</v>
      </c>
      <c r="B2068">
        <v>439017</v>
      </c>
      <c r="C2068" s="31" t="s">
        <v>20</v>
      </c>
      <c r="D2068" t="s">
        <v>1</v>
      </c>
      <c r="E2068" s="21">
        <v>43392.955000000002</v>
      </c>
      <c r="F2068" s="21">
        <v>31091.654999999999</v>
      </c>
      <c r="G2068" s="21">
        <v>17344.514999999999</v>
      </c>
      <c r="H2068" s="21">
        <v>12106.26</v>
      </c>
      <c r="I2068" s="21">
        <v>36923.775000000001</v>
      </c>
      <c r="J2068" s="21">
        <v>10155.065000000001</v>
      </c>
      <c r="K2068" s="21">
        <v>21091.88</v>
      </c>
      <c r="L2068" s="21">
        <v>38536.300000000003</v>
      </c>
      <c r="M2068" s="21">
        <v>35006.764999999999</v>
      </c>
      <c r="N2068" s="21">
        <v>34996.165000000001</v>
      </c>
      <c r="O2068" s="21">
        <v>19167.98</v>
      </c>
      <c r="P2068" s="21">
        <v>28455.7</v>
      </c>
    </row>
    <row r="2069" spans="1:16" x14ac:dyDescent="0.25">
      <c r="A2069">
        <v>2023</v>
      </c>
      <c r="B2069">
        <v>444410</v>
      </c>
      <c r="C2069" s="31" t="s">
        <v>18</v>
      </c>
      <c r="D2069" t="s">
        <v>4</v>
      </c>
      <c r="E2069" s="21">
        <v>21.473600000000001</v>
      </c>
      <c r="F2069" s="21">
        <v>-60.207999999999998</v>
      </c>
      <c r="G2069" s="21">
        <v>2700.6480000000001</v>
      </c>
      <c r="H2069" s="21">
        <v>143.76079999999999</v>
      </c>
      <c r="I2069" s="21">
        <v>1660.5984000000001</v>
      </c>
      <c r="J2069" s="21">
        <v>2422.8112000000001</v>
      </c>
      <c r="K2069" s="21">
        <v>-220.51760000000101</v>
      </c>
      <c r="L2069" s="21">
        <v>697.17279999999903</v>
      </c>
      <c r="M2069" s="21">
        <v>671.55759999999805</v>
      </c>
      <c r="N2069" s="21">
        <v>-13.148</v>
      </c>
      <c r="O2069" s="21">
        <v>1030.2872</v>
      </c>
      <c r="P2069" s="21">
        <v>902.51359999999897</v>
      </c>
    </row>
    <row r="2070" spans="1:16" x14ac:dyDescent="0.25">
      <c r="A2070">
        <v>2023</v>
      </c>
      <c r="B2070">
        <v>444410</v>
      </c>
      <c r="C2070" s="31" t="s">
        <v>18</v>
      </c>
      <c r="D2070" t="s">
        <v>2</v>
      </c>
      <c r="E2070" s="21">
        <v>707.47360000000003</v>
      </c>
      <c r="F2070" s="21">
        <v>546.19200000000001</v>
      </c>
      <c r="G2070" s="21">
        <v>3382.248</v>
      </c>
      <c r="H2070" s="21">
        <v>860.56079999999997</v>
      </c>
      <c r="I2070" s="21">
        <v>2423.9983999999999</v>
      </c>
      <c r="J2070" s="21">
        <v>2900.8112000000001</v>
      </c>
      <c r="K2070" s="21">
        <v>342.58239999999898</v>
      </c>
      <c r="L2070" s="21">
        <v>1482.5727999999999</v>
      </c>
      <c r="M2070" s="21">
        <v>1636.3576</v>
      </c>
      <c r="N2070" s="21">
        <v>752.452</v>
      </c>
      <c r="O2070" s="21">
        <v>1517.0871999999999</v>
      </c>
      <c r="P2070" s="21">
        <v>1333.9136000000001</v>
      </c>
    </row>
    <row r="2071" spans="1:16" x14ac:dyDescent="0.25">
      <c r="A2071">
        <v>2023</v>
      </c>
      <c r="B2071">
        <v>444410</v>
      </c>
      <c r="C2071" s="31" t="s">
        <v>18</v>
      </c>
      <c r="D2071" t="s">
        <v>1</v>
      </c>
      <c r="E2071" s="21">
        <v>4624.4736000000003</v>
      </c>
      <c r="F2071" s="21">
        <v>4146.192</v>
      </c>
      <c r="G2071" s="21">
        <v>17770.248</v>
      </c>
      <c r="H2071" s="21">
        <v>11524.060799999999</v>
      </c>
      <c r="I2071" s="21">
        <v>16089.9984</v>
      </c>
      <c r="J2071" s="21">
        <v>24963.8112</v>
      </c>
      <c r="K2071" s="21">
        <v>9116.5823999999902</v>
      </c>
      <c r="L2071" s="21">
        <v>11120.5728</v>
      </c>
      <c r="M2071" s="21">
        <v>30556.857599999999</v>
      </c>
      <c r="N2071" s="21">
        <v>8642.9519999999993</v>
      </c>
      <c r="O2071" s="21">
        <v>11552.5872</v>
      </c>
      <c r="P2071" s="21">
        <v>8504.9135999999999</v>
      </c>
    </row>
    <row r="2072" spans="1:16" x14ac:dyDescent="0.25">
      <c r="A2072">
        <v>2023</v>
      </c>
      <c r="B2072">
        <v>444980</v>
      </c>
      <c r="C2072" s="31" t="s">
        <v>21</v>
      </c>
      <c r="D2072" t="s">
        <v>4</v>
      </c>
      <c r="E2072" s="21">
        <v>0</v>
      </c>
      <c r="F2072" s="21">
        <v>99.845999999999904</v>
      </c>
      <c r="G2072" s="21">
        <v>-82.028000000000006</v>
      </c>
      <c r="H2072" s="21">
        <v>-209.16800000000001</v>
      </c>
      <c r="I2072" s="21">
        <v>-87.128</v>
      </c>
      <c r="J2072" s="21">
        <v>-178.256</v>
      </c>
      <c r="K2072" s="21">
        <v>-116.042</v>
      </c>
      <c r="L2072" s="21">
        <v>-52.014000000000003</v>
      </c>
      <c r="M2072" s="21">
        <v>-144.042</v>
      </c>
      <c r="N2072" s="21">
        <v>106.846</v>
      </c>
      <c r="O2072" s="21">
        <v>133.83199999999999</v>
      </c>
      <c r="P2072" s="21">
        <v>-233.196</v>
      </c>
    </row>
    <row r="2073" spans="1:16" x14ac:dyDescent="0.25">
      <c r="A2073">
        <v>2023</v>
      </c>
      <c r="B2073">
        <v>444980</v>
      </c>
      <c r="C2073" s="31" t="s">
        <v>21</v>
      </c>
      <c r="D2073" t="s">
        <v>2</v>
      </c>
      <c r="E2073" s="21">
        <v>0</v>
      </c>
      <c r="F2073" s="21">
        <v>215.846</v>
      </c>
      <c r="G2073" s="21">
        <v>33.972000000000001</v>
      </c>
      <c r="H2073" s="21">
        <v>-35.168000000000099</v>
      </c>
      <c r="I2073" s="21">
        <v>28.872</v>
      </c>
      <c r="J2073" s="21">
        <v>53.744</v>
      </c>
      <c r="K2073" s="21">
        <v>57.957999999999998</v>
      </c>
      <c r="L2073" s="21">
        <v>5.98599999999999</v>
      </c>
      <c r="M2073" s="21">
        <v>29.957999999999998</v>
      </c>
      <c r="N2073" s="21">
        <v>222.846</v>
      </c>
      <c r="O2073" s="21">
        <v>307.83199999999999</v>
      </c>
      <c r="P2073" s="21">
        <v>56.804000000000002</v>
      </c>
    </row>
    <row r="2074" spans="1:16" x14ac:dyDescent="0.25">
      <c r="A2074">
        <v>2023</v>
      </c>
      <c r="B2074">
        <v>444980</v>
      </c>
      <c r="C2074" s="31" t="s">
        <v>21</v>
      </c>
      <c r="D2074" t="s">
        <v>1</v>
      </c>
      <c r="E2074" s="21">
        <v>0</v>
      </c>
      <c r="F2074" s="21">
        <v>1245.846</v>
      </c>
      <c r="G2074" s="21">
        <v>223.97200000000001</v>
      </c>
      <c r="H2074" s="21">
        <v>1679.8320000000001</v>
      </c>
      <c r="I2074" s="21">
        <v>113.372</v>
      </c>
      <c r="J2074" s="21">
        <v>366.74400000000003</v>
      </c>
      <c r="K2074" s="21">
        <v>209.958</v>
      </c>
      <c r="L2074" s="21">
        <v>125.986</v>
      </c>
      <c r="M2074" s="21">
        <v>251.958</v>
      </c>
      <c r="N2074" s="21">
        <v>1133.846</v>
      </c>
      <c r="O2074" s="21">
        <v>1217.8320000000001</v>
      </c>
      <c r="P2074" s="21">
        <v>489.80399999999997</v>
      </c>
    </row>
    <row r="2075" spans="1:16" x14ac:dyDescent="0.25">
      <c r="A2075">
        <v>2023</v>
      </c>
      <c r="B2075">
        <v>448696</v>
      </c>
      <c r="C2075" s="31" t="s">
        <v>19</v>
      </c>
      <c r="D2075" t="s">
        <v>4</v>
      </c>
      <c r="E2075" s="21">
        <v>-102.792</v>
      </c>
      <c r="F2075" s="21">
        <v>-72.664000000000001</v>
      </c>
      <c r="G2075" s="21">
        <v>-201.304</v>
      </c>
      <c r="H2075" s="21">
        <v>-69.48</v>
      </c>
      <c r="I2075" s="21">
        <v>-50.872</v>
      </c>
      <c r="J2075" s="21">
        <v>-54.631999999999998</v>
      </c>
      <c r="K2075" s="21">
        <v>-142.88</v>
      </c>
      <c r="L2075" s="21">
        <v>-201.71199999999999</v>
      </c>
      <c r="M2075" s="21">
        <v>168.376</v>
      </c>
      <c r="N2075" s="21">
        <v>-146.89599999999999</v>
      </c>
      <c r="O2075" s="21">
        <v>-246.244</v>
      </c>
      <c r="P2075" s="21">
        <v>-268.19200000000001</v>
      </c>
    </row>
    <row r="2076" spans="1:16" x14ac:dyDescent="0.25">
      <c r="A2076">
        <v>2023</v>
      </c>
      <c r="B2076">
        <v>448696</v>
      </c>
      <c r="C2076" s="31" t="s">
        <v>19</v>
      </c>
      <c r="D2076" t="s">
        <v>2</v>
      </c>
      <c r="E2076" s="21">
        <v>95.808000000000007</v>
      </c>
      <c r="F2076" s="21">
        <v>125.93600000000001</v>
      </c>
      <c r="G2076" s="21">
        <v>262.096</v>
      </c>
      <c r="H2076" s="21">
        <v>129.12</v>
      </c>
      <c r="I2076" s="21">
        <v>213.928</v>
      </c>
      <c r="J2076" s="21">
        <v>11.568</v>
      </c>
      <c r="K2076" s="21">
        <v>121.92</v>
      </c>
      <c r="L2076" s="21">
        <v>195.488</v>
      </c>
      <c r="M2076" s="21">
        <v>585.37599999999998</v>
      </c>
      <c r="N2076" s="21">
        <v>117.904</v>
      </c>
      <c r="O2076" s="21">
        <v>150.95599999999999</v>
      </c>
      <c r="P2076" s="21">
        <v>195.208</v>
      </c>
    </row>
    <row r="2077" spans="1:16" x14ac:dyDescent="0.25">
      <c r="A2077">
        <v>2023</v>
      </c>
      <c r="B2077">
        <v>448696</v>
      </c>
      <c r="C2077" s="31" t="s">
        <v>19</v>
      </c>
      <c r="D2077" t="s">
        <v>1</v>
      </c>
      <c r="E2077" s="21">
        <v>287.80799999999999</v>
      </c>
      <c r="F2077" s="21">
        <v>367.93599999999998</v>
      </c>
      <c r="G2077" s="21">
        <v>2094.096</v>
      </c>
      <c r="H2077" s="21">
        <v>387.12</v>
      </c>
      <c r="I2077" s="21">
        <v>730.928</v>
      </c>
      <c r="J2077" s="21">
        <v>25.568000000000001</v>
      </c>
      <c r="K2077" s="21">
        <v>431.92</v>
      </c>
      <c r="L2077" s="21">
        <v>769.48800000000006</v>
      </c>
      <c r="M2077" s="21">
        <v>3943.3760000000002</v>
      </c>
      <c r="N2077" s="21">
        <v>559.904</v>
      </c>
      <c r="O2077" s="21">
        <v>433.45600000000002</v>
      </c>
      <c r="P2077" s="21">
        <v>2764.2080000000001</v>
      </c>
    </row>
    <row r="2078" spans="1:16" x14ac:dyDescent="0.25">
      <c r="A2078">
        <v>2023</v>
      </c>
      <c r="B2078">
        <v>458704</v>
      </c>
      <c r="C2078" s="31" t="s">
        <v>21</v>
      </c>
      <c r="D2078" t="s">
        <v>4</v>
      </c>
      <c r="E2078" s="21">
        <v>109.824</v>
      </c>
      <c r="F2078" s="21">
        <v>91.840000000000103</v>
      </c>
      <c r="G2078" s="21">
        <v>0</v>
      </c>
      <c r="H2078" s="21">
        <v>0</v>
      </c>
      <c r="I2078" s="21">
        <v>0</v>
      </c>
      <c r="J2078" s="21">
        <v>1117.9839999999999</v>
      </c>
      <c r="K2078" s="21">
        <v>0</v>
      </c>
      <c r="L2078" s="21">
        <v>0</v>
      </c>
      <c r="M2078" s="21">
        <v>758.83199999999999</v>
      </c>
      <c r="N2078" s="21">
        <v>463.72800000000001</v>
      </c>
      <c r="O2078" s="21">
        <v>839.47199999999998</v>
      </c>
      <c r="P2078" s="21">
        <v>0</v>
      </c>
    </row>
    <row r="2079" spans="1:16" x14ac:dyDescent="0.25">
      <c r="A2079">
        <v>2023</v>
      </c>
      <c r="B2079">
        <v>458704</v>
      </c>
      <c r="C2079" s="31" t="s">
        <v>21</v>
      </c>
      <c r="D2079" t="s">
        <v>2</v>
      </c>
      <c r="E2079" s="21">
        <v>169.82400000000001</v>
      </c>
      <c r="F2079" s="21">
        <v>149.84</v>
      </c>
      <c r="G2079" s="21">
        <v>0</v>
      </c>
      <c r="H2079" s="21">
        <v>0</v>
      </c>
      <c r="I2079" s="21">
        <v>0</v>
      </c>
      <c r="J2079" s="21">
        <v>1257.9839999999999</v>
      </c>
      <c r="K2079" s="21">
        <v>0</v>
      </c>
      <c r="L2079" s="21">
        <v>0</v>
      </c>
      <c r="M2079" s="21">
        <v>897.83199999999999</v>
      </c>
      <c r="N2079" s="21">
        <v>583.72799999999995</v>
      </c>
      <c r="O2079" s="21">
        <v>1025.472</v>
      </c>
      <c r="P2079" s="21">
        <v>0</v>
      </c>
    </row>
    <row r="2080" spans="1:16" x14ac:dyDescent="0.25">
      <c r="A2080">
        <v>2023</v>
      </c>
      <c r="B2080">
        <v>458704</v>
      </c>
      <c r="C2080" s="31" t="s">
        <v>21</v>
      </c>
      <c r="D2080" t="s">
        <v>1</v>
      </c>
      <c r="E2080" s="21">
        <v>1759.8240000000001</v>
      </c>
      <c r="F2080" s="21">
        <v>1599.84</v>
      </c>
      <c r="G2080" s="21">
        <v>0</v>
      </c>
      <c r="H2080" s="21">
        <v>0</v>
      </c>
      <c r="I2080" s="21">
        <v>0</v>
      </c>
      <c r="J2080" s="21">
        <v>4787.9840000000004</v>
      </c>
      <c r="K2080" s="21">
        <v>0</v>
      </c>
      <c r="L2080" s="21">
        <v>0</v>
      </c>
      <c r="M2080" s="21">
        <v>3168.8319999999999</v>
      </c>
      <c r="N2080" s="21">
        <v>1919.7280000000001</v>
      </c>
      <c r="O2080" s="21">
        <v>4415.4719999999998</v>
      </c>
      <c r="P2080" s="21">
        <v>0</v>
      </c>
    </row>
    <row r="2081" spans="1:16" x14ac:dyDescent="0.25">
      <c r="A2081">
        <v>2023</v>
      </c>
      <c r="B2081">
        <v>459139</v>
      </c>
      <c r="C2081" s="31" t="s">
        <v>18</v>
      </c>
      <c r="D2081" t="s">
        <v>4</v>
      </c>
      <c r="E2081" s="21">
        <v>-131.68</v>
      </c>
      <c r="F2081" s="21">
        <v>-262.64</v>
      </c>
      <c r="G2081" s="21">
        <v>78.279999999999902</v>
      </c>
      <c r="H2081" s="21">
        <v>-299.12</v>
      </c>
      <c r="I2081" s="21">
        <v>-77.560000000000201</v>
      </c>
      <c r="J2081" s="21">
        <v>-48.360000000000198</v>
      </c>
      <c r="K2081" s="21">
        <v>162.4</v>
      </c>
      <c r="L2081" s="21">
        <v>-202.64</v>
      </c>
      <c r="M2081" s="21">
        <v>-304.56</v>
      </c>
      <c r="N2081" s="21">
        <v>183.99999999999901</v>
      </c>
      <c r="O2081" s="21">
        <v>-320.32</v>
      </c>
      <c r="P2081" s="21">
        <v>-115.6</v>
      </c>
    </row>
    <row r="2082" spans="1:16" x14ac:dyDescent="0.25">
      <c r="A2082">
        <v>2023</v>
      </c>
      <c r="B2082">
        <v>459139</v>
      </c>
      <c r="C2082" s="31" t="s">
        <v>18</v>
      </c>
      <c r="D2082" t="s">
        <v>2</v>
      </c>
      <c r="E2082" s="21">
        <v>63.119999999999898</v>
      </c>
      <c r="F2082" s="21">
        <v>131.36000000000001</v>
      </c>
      <c r="G2082" s="21">
        <v>403.68</v>
      </c>
      <c r="H2082" s="21">
        <v>227.68</v>
      </c>
      <c r="I2082" s="21">
        <v>415.84</v>
      </c>
      <c r="J2082" s="21">
        <v>365.44</v>
      </c>
      <c r="K2082" s="21">
        <v>529.6</v>
      </c>
      <c r="L2082" s="21">
        <v>58.56</v>
      </c>
      <c r="M2082" s="21">
        <v>89.44</v>
      </c>
      <c r="N2082" s="21">
        <v>790.4</v>
      </c>
      <c r="O2082" s="21">
        <v>135.68</v>
      </c>
      <c r="P2082" s="21">
        <v>79.199999999999903</v>
      </c>
    </row>
    <row r="2083" spans="1:16" x14ac:dyDescent="0.25">
      <c r="A2083">
        <v>2023</v>
      </c>
      <c r="B2083">
        <v>459139</v>
      </c>
      <c r="C2083" s="31" t="s">
        <v>18</v>
      </c>
      <c r="D2083" t="s">
        <v>1</v>
      </c>
      <c r="E2083" s="21">
        <v>457.62</v>
      </c>
      <c r="F2083" s="21">
        <v>952.36</v>
      </c>
      <c r="G2083" s="21">
        <v>2926.68</v>
      </c>
      <c r="H2083" s="21">
        <v>1650.68</v>
      </c>
      <c r="I2083" s="21">
        <v>3014.84</v>
      </c>
      <c r="J2083" s="21">
        <v>2649.44</v>
      </c>
      <c r="K2083" s="21">
        <v>3839.6</v>
      </c>
      <c r="L2083" s="21">
        <v>424.56</v>
      </c>
      <c r="M2083" s="21">
        <v>648.44000000000005</v>
      </c>
      <c r="N2083" s="21">
        <v>5730.4</v>
      </c>
      <c r="O2083" s="21">
        <v>983.68</v>
      </c>
      <c r="P2083" s="21">
        <v>574.20000000000005</v>
      </c>
    </row>
    <row r="2084" spans="1:16" x14ac:dyDescent="0.25">
      <c r="A2084">
        <v>2023</v>
      </c>
      <c r="B2084">
        <v>459139</v>
      </c>
      <c r="C2084" s="31" t="s">
        <v>20</v>
      </c>
      <c r="D2084" t="s">
        <v>4</v>
      </c>
      <c r="E2084" s="21">
        <v>4859.04</v>
      </c>
      <c r="F2084" s="21">
        <v>6018.48</v>
      </c>
      <c r="G2084" s="21">
        <v>4712.96</v>
      </c>
      <c r="H2084" s="21">
        <v>1443.6</v>
      </c>
      <c r="I2084" s="21">
        <v>4037.6</v>
      </c>
      <c r="J2084" s="21">
        <v>4293.28</v>
      </c>
      <c r="K2084" s="21">
        <v>3970.08</v>
      </c>
      <c r="L2084" s="21">
        <v>4910</v>
      </c>
      <c r="M2084" s="21">
        <v>6594.4799999999896</v>
      </c>
      <c r="N2084" s="21">
        <v>5910.64</v>
      </c>
      <c r="O2084" s="21">
        <v>5769.03999999999</v>
      </c>
      <c r="P2084" s="21">
        <v>3164</v>
      </c>
    </row>
    <row r="2085" spans="1:16" x14ac:dyDescent="0.25">
      <c r="A2085">
        <v>2023</v>
      </c>
      <c r="B2085">
        <v>459139</v>
      </c>
      <c r="C2085" s="31" t="s">
        <v>20</v>
      </c>
      <c r="D2085" t="s">
        <v>2</v>
      </c>
      <c r="E2085" s="21">
        <v>5595.84</v>
      </c>
      <c r="F2085" s="21">
        <v>6902.88</v>
      </c>
      <c r="G2085" s="21">
        <v>5293.76</v>
      </c>
      <c r="H2085" s="21">
        <v>1851.6</v>
      </c>
      <c r="I2085" s="21">
        <v>4640</v>
      </c>
      <c r="J2085" s="21">
        <v>5050.4799999999896</v>
      </c>
      <c r="K2085" s="21">
        <v>4540.08</v>
      </c>
      <c r="L2085" s="21">
        <v>5484.8</v>
      </c>
      <c r="M2085" s="21">
        <v>7667.2799999999897</v>
      </c>
      <c r="N2085" s="21">
        <v>6515.44</v>
      </c>
      <c r="O2085" s="21">
        <v>6445.8399999999901</v>
      </c>
      <c r="P2085" s="21">
        <v>3946.4</v>
      </c>
    </row>
    <row r="2086" spans="1:16" x14ac:dyDescent="0.25">
      <c r="A2086">
        <v>2023</v>
      </c>
      <c r="B2086">
        <v>459139</v>
      </c>
      <c r="C2086" s="31" t="s">
        <v>20</v>
      </c>
      <c r="D2086" t="s">
        <v>1</v>
      </c>
      <c r="E2086" s="21">
        <v>40569.839999999997</v>
      </c>
      <c r="F2086" s="21">
        <v>50045.88</v>
      </c>
      <c r="G2086" s="21">
        <v>38379.760000000002</v>
      </c>
      <c r="H2086" s="21">
        <v>13424.1</v>
      </c>
      <c r="I2086" s="21">
        <v>33640</v>
      </c>
      <c r="J2086" s="21">
        <v>36615.980000000003</v>
      </c>
      <c r="K2086" s="21">
        <v>32915.58</v>
      </c>
      <c r="L2086" s="21">
        <v>39764.800000000003</v>
      </c>
      <c r="M2086" s="21">
        <v>55587.78</v>
      </c>
      <c r="N2086" s="21">
        <v>47236.94</v>
      </c>
      <c r="O2086" s="21">
        <v>46732.34</v>
      </c>
      <c r="P2086" s="21">
        <v>28611.4</v>
      </c>
    </row>
    <row r="2087" spans="1:16" x14ac:dyDescent="0.25">
      <c r="A2087">
        <v>2023</v>
      </c>
      <c r="B2087">
        <v>461878</v>
      </c>
      <c r="C2087" s="31" t="s">
        <v>23</v>
      </c>
      <c r="D2087" t="s">
        <v>4</v>
      </c>
      <c r="E2087" s="21">
        <v>1850.6504</v>
      </c>
      <c r="F2087" s="21">
        <v>-278.75839999999999</v>
      </c>
      <c r="G2087" s="21">
        <v>-403.16079999999999</v>
      </c>
      <c r="H2087" s="21">
        <v>-402.13760000000002</v>
      </c>
      <c r="I2087" s="21">
        <v>-611.22800000000097</v>
      </c>
      <c r="J2087" s="21">
        <v>733.87120000000004</v>
      </c>
      <c r="K2087" s="21">
        <v>-542.94000000000005</v>
      </c>
      <c r="L2087" s="21">
        <v>-419.72800000000001</v>
      </c>
      <c r="M2087" s="21">
        <v>728.85759999999902</v>
      </c>
      <c r="N2087" s="21">
        <v>-35.866400000000297</v>
      </c>
      <c r="O2087" s="21">
        <v>-135.83359999999999</v>
      </c>
      <c r="P2087" s="21">
        <v>974.21199999999897</v>
      </c>
    </row>
    <row r="2088" spans="1:16" x14ac:dyDescent="0.25">
      <c r="A2088">
        <v>2023</v>
      </c>
      <c r="B2088">
        <v>461878</v>
      </c>
      <c r="C2088" s="31" t="s">
        <v>23</v>
      </c>
      <c r="D2088" t="s">
        <v>2</v>
      </c>
      <c r="E2088" s="21">
        <v>2933.1504</v>
      </c>
      <c r="F2088" s="21">
        <v>396.24160000000001</v>
      </c>
      <c r="G2088" s="21">
        <v>394.33920000000001</v>
      </c>
      <c r="H2088" s="21">
        <v>467.86239999999998</v>
      </c>
      <c r="I2088" s="21">
        <v>-8.7280000000004598</v>
      </c>
      <c r="J2088" s="21">
        <v>1866.3712</v>
      </c>
      <c r="K2088" s="21">
        <v>254.56</v>
      </c>
      <c r="L2088" s="21">
        <v>305.27199999999999</v>
      </c>
      <c r="M2088" s="21">
        <v>1548.8576</v>
      </c>
      <c r="N2088" s="21">
        <v>616.6336</v>
      </c>
      <c r="O2088" s="21">
        <v>589.16639999999995</v>
      </c>
      <c r="P2088" s="21">
        <v>2061.712</v>
      </c>
    </row>
    <row r="2089" spans="1:16" x14ac:dyDescent="0.25">
      <c r="A2089">
        <v>2023</v>
      </c>
      <c r="B2089">
        <v>461878</v>
      </c>
      <c r="C2089" s="31" t="s">
        <v>23</v>
      </c>
      <c r="D2089" t="s">
        <v>1</v>
      </c>
      <c r="E2089" s="21">
        <v>21653.150399999999</v>
      </c>
      <c r="F2089" s="21">
        <v>5999.2416000000003</v>
      </c>
      <c r="G2089" s="21">
        <v>3196.3391999999999</v>
      </c>
      <c r="H2089" s="21">
        <v>1744.8624</v>
      </c>
      <c r="I2089" s="21">
        <v>6001.2719999999999</v>
      </c>
      <c r="J2089" s="21">
        <v>12587.3712</v>
      </c>
      <c r="K2089" s="21">
        <v>3364.56</v>
      </c>
      <c r="L2089" s="21">
        <v>1726.2719999999999</v>
      </c>
      <c r="M2089" s="21">
        <v>14869.857599999999</v>
      </c>
      <c r="N2089" s="21">
        <v>2709.6336000000001</v>
      </c>
      <c r="O2089" s="21">
        <v>5716.1664000000001</v>
      </c>
      <c r="P2089" s="21">
        <v>11915.712</v>
      </c>
    </row>
    <row r="2090" spans="1:16" x14ac:dyDescent="0.25">
      <c r="A2090">
        <v>2023</v>
      </c>
      <c r="B2090">
        <v>463072</v>
      </c>
      <c r="C2090" s="31" t="s">
        <v>23</v>
      </c>
      <c r="D2090" t="s">
        <v>4</v>
      </c>
      <c r="E2090" s="21">
        <v>-222.27600000000001</v>
      </c>
      <c r="F2090" s="21">
        <v>-265.58240000000097</v>
      </c>
      <c r="G2090" s="21">
        <v>1719.2511999999999</v>
      </c>
      <c r="H2090" s="21">
        <v>1263.336</v>
      </c>
      <c r="I2090" s="21">
        <v>484.91840000000002</v>
      </c>
      <c r="J2090" s="21">
        <v>901.79280000000006</v>
      </c>
      <c r="K2090" s="21">
        <v>1625.788</v>
      </c>
      <c r="L2090" s="21">
        <v>-74.06</v>
      </c>
      <c r="M2090" s="21">
        <v>35.5799999999997</v>
      </c>
      <c r="N2090" s="21">
        <v>436.2824</v>
      </c>
      <c r="O2090" s="21">
        <v>747.36720000000003</v>
      </c>
      <c r="P2090" s="21">
        <v>2289.02</v>
      </c>
    </row>
    <row r="2091" spans="1:16" x14ac:dyDescent="0.25">
      <c r="A2091">
        <v>2023</v>
      </c>
      <c r="B2091">
        <v>463072</v>
      </c>
      <c r="C2091" s="31" t="s">
        <v>23</v>
      </c>
      <c r="D2091" t="s">
        <v>2</v>
      </c>
      <c r="E2091" s="21">
        <v>465.22399999999999</v>
      </c>
      <c r="F2091" s="21">
        <v>149.417599999999</v>
      </c>
      <c r="G2091" s="21">
        <v>2285.5311999999999</v>
      </c>
      <c r="H2091" s="21">
        <v>1893.336</v>
      </c>
      <c r="I2091" s="21">
        <v>1053.6784</v>
      </c>
      <c r="J2091" s="21">
        <v>1296.7927999999999</v>
      </c>
      <c r="K2091" s="21">
        <v>2507.0680000000002</v>
      </c>
      <c r="L2091" s="21">
        <v>230.94</v>
      </c>
      <c r="M2091" s="21">
        <v>583.08000000000004</v>
      </c>
      <c r="N2091" s="21">
        <v>903.78240000000005</v>
      </c>
      <c r="O2091" s="21">
        <v>1449.8671999999999</v>
      </c>
      <c r="P2091" s="21">
        <v>3181.56</v>
      </c>
    </row>
    <row r="2092" spans="1:16" x14ac:dyDescent="0.25">
      <c r="A2092">
        <v>2023</v>
      </c>
      <c r="B2092">
        <v>463072</v>
      </c>
      <c r="C2092" s="31" t="s">
        <v>23</v>
      </c>
      <c r="D2092" t="s">
        <v>1</v>
      </c>
      <c r="E2092" s="21">
        <v>2764.2240000000002</v>
      </c>
      <c r="F2092" s="21">
        <v>13419.417600000001</v>
      </c>
      <c r="G2092" s="21">
        <v>18007.531200000001</v>
      </c>
      <c r="H2092" s="21">
        <v>8745.3359999999993</v>
      </c>
      <c r="I2092" s="21">
        <v>5636.6783999999998</v>
      </c>
      <c r="J2092" s="21">
        <v>5874.2928000000002</v>
      </c>
      <c r="K2092" s="21">
        <v>27602.567999999999</v>
      </c>
      <c r="L2092" s="21">
        <v>1252.44</v>
      </c>
      <c r="M2092" s="21">
        <v>4276.08</v>
      </c>
      <c r="N2092" s="21">
        <v>7296.7824000000001</v>
      </c>
      <c r="O2092" s="21">
        <v>8122.8671999999997</v>
      </c>
      <c r="P2092" s="21">
        <v>16072.56</v>
      </c>
    </row>
    <row r="2093" spans="1:16" x14ac:dyDescent="0.25">
      <c r="A2093">
        <v>2023</v>
      </c>
      <c r="B2093">
        <v>465325</v>
      </c>
      <c r="C2093" s="31" t="s">
        <v>20</v>
      </c>
      <c r="D2093" t="s">
        <v>4</v>
      </c>
      <c r="E2093" s="21">
        <v>-57.631999999999998</v>
      </c>
      <c r="F2093" s="21">
        <v>0</v>
      </c>
      <c r="G2093" s="21">
        <v>-22.416</v>
      </c>
      <c r="H2093" s="21">
        <v>0</v>
      </c>
      <c r="I2093" s="21">
        <v>-30.416</v>
      </c>
      <c r="J2093" s="21">
        <v>0</v>
      </c>
      <c r="K2093" s="21">
        <v>0</v>
      </c>
      <c r="L2093" s="21">
        <v>0</v>
      </c>
      <c r="M2093" s="21">
        <v>0</v>
      </c>
      <c r="N2093" s="21">
        <v>0</v>
      </c>
      <c r="O2093" s="21">
        <v>0</v>
      </c>
      <c r="P2093" s="21">
        <v>0</v>
      </c>
    </row>
    <row r="2094" spans="1:16" x14ac:dyDescent="0.25">
      <c r="A2094">
        <v>2023</v>
      </c>
      <c r="B2094">
        <v>465325</v>
      </c>
      <c r="C2094" s="31" t="s">
        <v>20</v>
      </c>
      <c r="D2094" t="s">
        <v>2</v>
      </c>
      <c r="E2094" s="21">
        <v>10.768000000000001</v>
      </c>
      <c r="F2094" s="21">
        <v>0</v>
      </c>
      <c r="G2094" s="21">
        <v>45.984000000000002</v>
      </c>
      <c r="H2094" s="21">
        <v>0</v>
      </c>
      <c r="I2094" s="21">
        <v>37.984000000000002</v>
      </c>
      <c r="J2094" s="21">
        <v>0</v>
      </c>
      <c r="K2094" s="21">
        <v>0</v>
      </c>
      <c r="L2094" s="21">
        <v>0</v>
      </c>
      <c r="M2094" s="21">
        <v>0</v>
      </c>
      <c r="N2094" s="21">
        <v>0</v>
      </c>
      <c r="O2094" s="21">
        <v>0</v>
      </c>
      <c r="P2094" s="21">
        <v>0</v>
      </c>
    </row>
    <row r="2095" spans="1:16" x14ac:dyDescent="0.25">
      <c r="A2095">
        <v>2023</v>
      </c>
      <c r="B2095">
        <v>465325</v>
      </c>
      <c r="C2095" s="31" t="s">
        <v>20</v>
      </c>
      <c r="D2095" t="s">
        <v>1</v>
      </c>
      <c r="E2095" s="21">
        <v>28.768000000000001</v>
      </c>
      <c r="F2095" s="21">
        <v>0</v>
      </c>
      <c r="G2095" s="21">
        <v>175.98400000000001</v>
      </c>
      <c r="H2095" s="21">
        <v>0</v>
      </c>
      <c r="I2095" s="21">
        <v>127.98399999999999</v>
      </c>
      <c r="J2095" s="21">
        <v>0</v>
      </c>
      <c r="K2095" s="21">
        <v>0</v>
      </c>
      <c r="L2095" s="21">
        <v>0</v>
      </c>
      <c r="M2095" s="21">
        <v>0</v>
      </c>
      <c r="N2095" s="21">
        <v>0</v>
      </c>
      <c r="O2095" s="21">
        <v>0</v>
      </c>
      <c r="P2095" s="21">
        <v>0</v>
      </c>
    </row>
    <row r="2096" spans="1:16" x14ac:dyDescent="0.25">
      <c r="A2096">
        <v>2023</v>
      </c>
      <c r="B2096">
        <v>466132</v>
      </c>
      <c r="C2096" s="31" t="s">
        <v>19</v>
      </c>
      <c r="D2096" t="s">
        <v>4</v>
      </c>
      <c r="E2096" s="21">
        <v>962.99999999999898</v>
      </c>
      <c r="F2096" s="21">
        <v>538.20000000000005</v>
      </c>
      <c r="G2096" s="21">
        <v>328.8</v>
      </c>
      <c r="H2096" s="21">
        <v>1512.8</v>
      </c>
      <c r="I2096" s="21">
        <v>1056.8</v>
      </c>
      <c r="J2096" s="21">
        <v>943.1</v>
      </c>
      <c r="K2096" s="21">
        <v>128.30000000000001</v>
      </c>
      <c r="L2096" s="21">
        <v>675.3</v>
      </c>
      <c r="M2096" s="21">
        <v>948</v>
      </c>
      <c r="N2096" s="21">
        <v>76.800000000000097</v>
      </c>
      <c r="O2096" s="21">
        <v>1148.0999999999999</v>
      </c>
      <c r="P2096" s="21">
        <v>-86.9</v>
      </c>
    </row>
    <row r="2097" spans="1:16" x14ac:dyDescent="0.25">
      <c r="A2097">
        <v>2023</v>
      </c>
      <c r="B2097">
        <v>466132</v>
      </c>
      <c r="C2097" s="31" t="s">
        <v>19</v>
      </c>
      <c r="D2097" t="s">
        <v>2</v>
      </c>
      <c r="E2097" s="21">
        <v>1384.4</v>
      </c>
      <c r="F2097" s="21">
        <v>1051.0999999999999</v>
      </c>
      <c r="G2097" s="21">
        <v>675.2</v>
      </c>
      <c r="H2097" s="21">
        <v>1883.4</v>
      </c>
      <c r="I2097" s="21">
        <v>1275.2</v>
      </c>
      <c r="J2097" s="21">
        <v>1227.7</v>
      </c>
      <c r="K2097" s="21">
        <v>410.7</v>
      </c>
      <c r="L2097" s="21">
        <v>1195.9000000000001</v>
      </c>
      <c r="M2097" s="21">
        <v>1384.8</v>
      </c>
      <c r="N2097" s="21">
        <v>423.2</v>
      </c>
      <c r="O2097" s="21">
        <v>1494.5</v>
      </c>
      <c r="P2097" s="21">
        <v>400.7</v>
      </c>
    </row>
    <row r="2098" spans="1:16" x14ac:dyDescent="0.25">
      <c r="A2098">
        <v>2023</v>
      </c>
      <c r="B2098">
        <v>466132</v>
      </c>
      <c r="C2098" s="31" t="s">
        <v>19</v>
      </c>
      <c r="D2098" t="s">
        <v>1</v>
      </c>
      <c r="E2098" s="21">
        <v>8306.4</v>
      </c>
      <c r="F2098" s="21">
        <v>6306.6</v>
      </c>
      <c r="G2098" s="21">
        <v>4051.2</v>
      </c>
      <c r="H2098" s="21">
        <v>11300.4</v>
      </c>
      <c r="I2098" s="21">
        <v>7651.2</v>
      </c>
      <c r="J2098" s="21">
        <v>7366.2</v>
      </c>
      <c r="K2098" s="21">
        <v>2464.1999999999998</v>
      </c>
      <c r="L2098" s="21">
        <v>7175.4</v>
      </c>
      <c r="M2098" s="21">
        <v>8308.7999999999993</v>
      </c>
      <c r="N2098" s="21">
        <v>2539.1999999999998</v>
      </c>
      <c r="O2098" s="21">
        <v>8967</v>
      </c>
      <c r="P2098" s="21">
        <v>2404.1999999999998</v>
      </c>
    </row>
    <row r="2099" spans="1:16" x14ac:dyDescent="0.25">
      <c r="A2099">
        <v>2023</v>
      </c>
      <c r="B2099">
        <v>466514</v>
      </c>
      <c r="C2099" s="31" t="s">
        <v>21</v>
      </c>
      <c r="D2099" t="s">
        <v>4</v>
      </c>
      <c r="E2099" s="21">
        <v>944.74</v>
      </c>
      <c r="F2099" s="21">
        <v>270.82000000000102</v>
      </c>
      <c r="G2099" s="21">
        <v>608.12000000000103</v>
      </c>
      <c r="H2099" s="21">
        <v>711.280000000001</v>
      </c>
      <c r="I2099" s="21">
        <v>469.62000000000103</v>
      </c>
      <c r="J2099" s="21">
        <v>31.900000000000698</v>
      </c>
      <c r="K2099" s="21">
        <v>-85.949999999999406</v>
      </c>
      <c r="L2099" s="21">
        <v>252.81</v>
      </c>
      <c r="M2099" s="21">
        <v>1049.7</v>
      </c>
      <c r="N2099" s="21">
        <v>1013.66</v>
      </c>
      <c r="O2099" s="21">
        <v>764.300000000002</v>
      </c>
      <c r="P2099" s="21">
        <v>1345.47</v>
      </c>
    </row>
    <row r="2100" spans="1:16" x14ac:dyDescent="0.25">
      <c r="A2100">
        <v>2023</v>
      </c>
      <c r="B2100">
        <v>466514</v>
      </c>
      <c r="C2100" s="31" t="s">
        <v>21</v>
      </c>
      <c r="D2100" t="s">
        <v>2</v>
      </c>
      <c r="E2100" s="21">
        <v>1622.74</v>
      </c>
      <c r="F2100" s="21">
        <v>834.82000000000096</v>
      </c>
      <c r="G2100" s="21">
        <v>1254.1199999999999</v>
      </c>
      <c r="H2100" s="21">
        <v>1267.28</v>
      </c>
      <c r="I2100" s="21">
        <v>977.62000000000103</v>
      </c>
      <c r="J2100" s="21">
        <v>585.900000000001</v>
      </c>
      <c r="K2100" s="21">
        <v>414.05000000000098</v>
      </c>
      <c r="L2100" s="21">
        <v>810.81000000000097</v>
      </c>
      <c r="M2100" s="21">
        <v>1946.7</v>
      </c>
      <c r="N2100" s="21">
        <v>1507.66</v>
      </c>
      <c r="O2100" s="21">
        <v>1644.3</v>
      </c>
      <c r="P2100" s="21">
        <v>2115.4699999999998</v>
      </c>
    </row>
    <row r="2101" spans="1:16" x14ac:dyDescent="0.25">
      <c r="A2101">
        <v>2023</v>
      </c>
      <c r="B2101">
        <v>466514</v>
      </c>
      <c r="C2101" s="31" t="s">
        <v>21</v>
      </c>
      <c r="D2101" t="s">
        <v>1</v>
      </c>
      <c r="E2101" s="21">
        <v>13213.74</v>
      </c>
      <c r="F2101" s="21">
        <v>6797.82</v>
      </c>
      <c r="G2101" s="21">
        <v>10212.120000000001</v>
      </c>
      <c r="H2101" s="21">
        <v>10319.280000000001</v>
      </c>
      <c r="I2101" s="21">
        <v>7960.62</v>
      </c>
      <c r="J2101" s="21">
        <v>4770.8999999999996</v>
      </c>
      <c r="K2101" s="21">
        <v>3371.55</v>
      </c>
      <c r="L2101" s="21">
        <v>6602.31</v>
      </c>
      <c r="M2101" s="21">
        <v>15851.7</v>
      </c>
      <c r="N2101" s="21">
        <v>12276.66</v>
      </c>
      <c r="O2101" s="21">
        <v>13389.3</v>
      </c>
      <c r="P2101" s="21">
        <v>17225.97</v>
      </c>
    </row>
    <row r="2102" spans="1:16" x14ac:dyDescent="0.25">
      <c r="A2102">
        <v>2023</v>
      </c>
      <c r="B2102">
        <v>466846</v>
      </c>
      <c r="C2102" s="31" t="s">
        <v>21</v>
      </c>
      <c r="D2102" t="s">
        <v>4</v>
      </c>
      <c r="E2102" s="21">
        <v>-8.4296000000000202</v>
      </c>
      <c r="F2102" s="21">
        <v>251.64760000000001</v>
      </c>
      <c r="G2102" s="21">
        <v>0</v>
      </c>
      <c r="H2102" s="21">
        <v>0</v>
      </c>
      <c r="I2102" s="21">
        <v>0</v>
      </c>
      <c r="J2102" s="21">
        <v>-83.0244</v>
      </c>
      <c r="K2102" s="21">
        <v>207.42240000000001</v>
      </c>
      <c r="L2102" s="21">
        <v>220.10400000000001</v>
      </c>
      <c r="M2102" s="21">
        <v>0</v>
      </c>
      <c r="N2102" s="21">
        <v>-70.014799999999994</v>
      </c>
      <c r="O2102" s="21">
        <v>-54.264400000000002</v>
      </c>
      <c r="P2102" s="21">
        <v>-53.694800000000001</v>
      </c>
    </row>
    <row r="2103" spans="1:16" x14ac:dyDescent="0.25">
      <c r="A2103">
        <v>2023</v>
      </c>
      <c r="B2103">
        <v>466846</v>
      </c>
      <c r="C2103" s="31" t="s">
        <v>21</v>
      </c>
      <c r="D2103" t="s">
        <v>2</v>
      </c>
      <c r="E2103" s="21">
        <v>51.570399999999999</v>
      </c>
      <c r="F2103" s="21">
        <v>371.64760000000001</v>
      </c>
      <c r="G2103" s="21">
        <v>0</v>
      </c>
      <c r="H2103" s="21">
        <v>0</v>
      </c>
      <c r="I2103" s="21">
        <v>0</v>
      </c>
      <c r="J2103" s="21">
        <v>34.9756</v>
      </c>
      <c r="K2103" s="21">
        <v>325.42239999999998</v>
      </c>
      <c r="L2103" s="21">
        <v>280.10399999999998</v>
      </c>
      <c r="M2103" s="21">
        <v>0</v>
      </c>
      <c r="N2103" s="21">
        <v>-12.014799999999999</v>
      </c>
      <c r="O2103" s="21">
        <v>63.735599999999998</v>
      </c>
      <c r="P2103" s="21">
        <v>4.3052000000000001</v>
      </c>
    </row>
    <row r="2104" spans="1:16" x14ac:dyDescent="0.25">
      <c r="A2104">
        <v>2023</v>
      </c>
      <c r="B2104">
        <v>466846</v>
      </c>
      <c r="C2104" s="31" t="s">
        <v>21</v>
      </c>
      <c r="D2104" t="s">
        <v>1</v>
      </c>
      <c r="E2104" s="21">
        <v>251.57040000000001</v>
      </c>
      <c r="F2104" s="21">
        <v>1343.6476</v>
      </c>
      <c r="G2104" s="21">
        <v>0</v>
      </c>
      <c r="H2104" s="21">
        <v>0</v>
      </c>
      <c r="I2104" s="21">
        <v>0</v>
      </c>
      <c r="J2104" s="21">
        <v>146.47559999999999</v>
      </c>
      <c r="K2104" s="21">
        <v>1435.4223999999999</v>
      </c>
      <c r="L2104" s="21">
        <v>1450.104</v>
      </c>
      <c r="M2104" s="21">
        <v>0</v>
      </c>
      <c r="N2104" s="21">
        <v>147.98519999999999</v>
      </c>
      <c r="O2104" s="21">
        <v>238.23560000000001</v>
      </c>
      <c r="P2104" s="21">
        <v>13.305199999999999</v>
      </c>
    </row>
    <row r="2105" spans="1:16" x14ac:dyDescent="0.25">
      <c r="A2105">
        <v>2023</v>
      </c>
      <c r="B2105">
        <v>469339</v>
      </c>
      <c r="C2105" s="31" t="s">
        <v>18</v>
      </c>
      <c r="D2105" t="s">
        <v>4</v>
      </c>
      <c r="E2105" s="21">
        <v>-59.216000000000001</v>
      </c>
      <c r="F2105" s="21">
        <v>47.472000000000101</v>
      </c>
      <c r="G2105" s="21">
        <v>0</v>
      </c>
      <c r="H2105" s="21">
        <v>775.32</v>
      </c>
      <c r="I2105" s="21">
        <v>438.976</v>
      </c>
      <c r="J2105" s="21">
        <v>-84.896000000000001</v>
      </c>
      <c r="K2105" s="21">
        <v>0</v>
      </c>
      <c r="L2105" s="21">
        <v>25.3840000000001</v>
      </c>
      <c r="M2105" s="21">
        <v>0</v>
      </c>
      <c r="N2105" s="21">
        <v>379.392</v>
      </c>
      <c r="O2105" s="21">
        <v>356.99200000000002</v>
      </c>
      <c r="P2105" s="21">
        <v>640.31200000000001</v>
      </c>
    </row>
    <row r="2106" spans="1:16" x14ac:dyDescent="0.25">
      <c r="A2106">
        <v>2023</v>
      </c>
      <c r="B2106">
        <v>469339</v>
      </c>
      <c r="C2106" s="31" t="s">
        <v>20</v>
      </c>
      <c r="D2106" t="s">
        <v>4</v>
      </c>
      <c r="E2106" s="21">
        <v>-27.696000000000002</v>
      </c>
      <c r="F2106" s="21">
        <v>748.572</v>
      </c>
      <c r="G2106" s="21">
        <v>301.98399999999998</v>
      </c>
      <c r="H2106" s="21">
        <v>84.995999999999995</v>
      </c>
      <c r="I2106" s="21">
        <v>422.16</v>
      </c>
      <c r="J2106" s="21">
        <v>857.43200000000002</v>
      </c>
      <c r="K2106" s="21">
        <v>213.00800000000001</v>
      </c>
      <c r="L2106" s="21">
        <v>1576.992</v>
      </c>
      <c r="M2106" s="21">
        <v>84.656000000000105</v>
      </c>
      <c r="N2106" s="21">
        <v>-105.048</v>
      </c>
      <c r="O2106" s="21">
        <v>180.79599999999999</v>
      </c>
      <c r="P2106" s="21">
        <v>0</v>
      </c>
    </row>
    <row r="2107" spans="1:16" x14ac:dyDescent="0.25">
      <c r="A2107">
        <v>2023</v>
      </c>
      <c r="B2107">
        <v>469339</v>
      </c>
      <c r="C2107" s="31" t="s">
        <v>18</v>
      </c>
      <c r="D2107" t="s">
        <v>2</v>
      </c>
      <c r="E2107" s="21">
        <v>4.984</v>
      </c>
      <c r="F2107" s="21">
        <v>182.47200000000001</v>
      </c>
      <c r="G2107" s="21">
        <v>0</v>
      </c>
      <c r="H2107" s="21">
        <v>927.92</v>
      </c>
      <c r="I2107" s="21">
        <v>571.77599999999995</v>
      </c>
      <c r="J2107" s="21">
        <v>45.704000000000001</v>
      </c>
      <c r="K2107" s="21">
        <v>0</v>
      </c>
      <c r="L2107" s="21">
        <v>224.584</v>
      </c>
      <c r="M2107" s="21">
        <v>0</v>
      </c>
      <c r="N2107" s="21">
        <v>445.79199999999997</v>
      </c>
      <c r="O2107" s="21">
        <v>507.392</v>
      </c>
      <c r="P2107" s="21">
        <v>899.31200000000001</v>
      </c>
    </row>
    <row r="2108" spans="1:16" x14ac:dyDescent="0.25">
      <c r="A2108">
        <v>2023</v>
      </c>
      <c r="B2108">
        <v>469339</v>
      </c>
      <c r="C2108" s="31" t="s">
        <v>18</v>
      </c>
      <c r="D2108" t="s">
        <v>1</v>
      </c>
      <c r="E2108" s="21">
        <v>15.984</v>
      </c>
      <c r="F2108" s="21">
        <v>697.47199999999998</v>
      </c>
      <c r="G2108" s="21">
        <v>0</v>
      </c>
      <c r="H2108" s="21">
        <v>2973.92</v>
      </c>
      <c r="I2108" s="21">
        <v>2351.7759999999998</v>
      </c>
      <c r="J2108" s="21">
        <v>348.70400000000001</v>
      </c>
      <c r="K2108" s="21">
        <v>0</v>
      </c>
      <c r="L2108" s="21">
        <v>2415.5839999999998</v>
      </c>
      <c r="M2108" s="21">
        <v>0</v>
      </c>
      <c r="N2108" s="21">
        <v>1695.7919999999999</v>
      </c>
      <c r="O2108" s="21">
        <v>2455.3919999999998</v>
      </c>
      <c r="P2108" s="21">
        <v>6159.3119999999999</v>
      </c>
    </row>
    <row r="2109" spans="1:16" x14ac:dyDescent="0.25">
      <c r="A2109">
        <v>2023</v>
      </c>
      <c r="B2109">
        <v>469339</v>
      </c>
      <c r="C2109" s="31" t="s">
        <v>20</v>
      </c>
      <c r="D2109" t="s">
        <v>2</v>
      </c>
      <c r="E2109" s="21">
        <v>113.904</v>
      </c>
      <c r="F2109" s="21">
        <v>1107.3720000000001</v>
      </c>
      <c r="G2109" s="21">
        <v>394.38400000000001</v>
      </c>
      <c r="H2109" s="21">
        <v>299.79599999999999</v>
      </c>
      <c r="I2109" s="21">
        <v>629.76</v>
      </c>
      <c r="J2109" s="21">
        <v>930.63199999999995</v>
      </c>
      <c r="K2109" s="21">
        <v>283.80799999999999</v>
      </c>
      <c r="L2109" s="21">
        <v>1735.3920000000001</v>
      </c>
      <c r="M2109" s="21">
        <v>228.65600000000001</v>
      </c>
      <c r="N2109" s="21">
        <v>31.751999999999999</v>
      </c>
      <c r="O2109" s="21">
        <v>395.596</v>
      </c>
      <c r="P2109" s="21">
        <v>0</v>
      </c>
    </row>
    <row r="2110" spans="1:16" x14ac:dyDescent="0.25">
      <c r="A2110">
        <v>2023</v>
      </c>
      <c r="B2110">
        <v>469339</v>
      </c>
      <c r="C2110" s="31" t="s">
        <v>20</v>
      </c>
      <c r="D2110" t="s">
        <v>1</v>
      </c>
      <c r="E2110" s="21">
        <v>447.904</v>
      </c>
      <c r="F2110" s="21">
        <v>3581.8719999999998</v>
      </c>
      <c r="G2110" s="21">
        <v>1452.384</v>
      </c>
      <c r="H2110" s="21">
        <v>1057.296</v>
      </c>
      <c r="I2110" s="21">
        <v>1679.76</v>
      </c>
      <c r="J2110" s="21">
        <v>2655.6320000000001</v>
      </c>
      <c r="K2110" s="21">
        <v>1823.808</v>
      </c>
      <c r="L2110" s="21">
        <v>6381.3919999999998</v>
      </c>
      <c r="M2110" s="21">
        <v>780.65599999999995</v>
      </c>
      <c r="N2110" s="21">
        <v>140.75200000000001</v>
      </c>
      <c r="O2110" s="21">
        <v>2238.096</v>
      </c>
      <c r="P2110" s="21">
        <v>0</v>
      </c>
    </row>
    <row r="2111" spans="1:16" x14ac:dyDescent="0.25">
      <c r="A2111">
        <v>2023</v>
      </c>
      <c r="B2111">
        <v>469339</v>
      </c>
      <c r="C2111" s="31" t="s">
        <v>21</v>
      </c>
      <c r="D2111" t="s">
        <v>4</v>
      </c>
      <c r="E2111" s="21">
        <v>960.28800000000001</v>
      </c>
      <c r="F2111" s="21">
        <v>133.792</v>
      </c>
      <c r="G2111" s="21">
        <v>-55.04</v>
      </c>
      <c r="H2111" s="21">
        <v>-102.08</v>
      </c>
      <c r="I2111" s="21">
        <v>43.376000000000097</v>
      </c>
      <c r="J2111" s="21">
        <v>283.904</v>
      </c>
      <c r="K2111" s="21">
        <v>3.9360000000000399</v>
      </c>
      <c r="L2111" s="21">
        <v>34.728000000000101</v>
      </c>
      <c r="M2111" s="21">
        <v>174.744</v>
      </c>
      <c r="N2111" s="21">
        <v>-75.512</v>
      </c>
      <c r="O2111" s="21">
        <v>25.968</v>
      </c>
      <c r="P2111" s="21">
        <v>410.38</v>
      </c>
    </row>
    <row r="2112" spans="1:16" x14ac:dyDescent="0.25">
      <c r="A2112">
        <v>2023</v>
      </c>
      <c r="B2112">
        <v>469339</v>
      </c>
      <c r="C2112" s="31" t="s">
        <v>21</v>
      </c>
      <c r="D2112" t="s">
        <v>2</v>
      </c>
      <c r="E2112" s="21">
        <v>1036.288</v>
      </c>
      <c r="F2112" s="21">
        <v>195.792</v>
      </c>
      <c r="G2112" s="21">
        <v>120.96</v>
      </c>
      <c r="H2112" s="21">
        <v>131.91999999999999</v>
      </c>
      <c r="I2112" s="21">
        <v>237.376</v>
      </c>
      <c r="J2112" s="21">
        <v>465.904</v>
      </c>
      <c r="K2112" s="21">
        <v>65.936000000000007</v>
      </c>
      <c r="L2112" s="21">
        <v>214.72800000000001</v>
      </c>
      <c r="M2112" s="21">
        <v>294.74400000000003</v>
      </c>
      <c r="N2112" s="21">
        <v>46.488</v>
      </c>
      <c r="O2112" s="21">
        <v>83.968000000000004</v>
      </c>
      <c r="P2112" s="21">
        <v>652.38</v>
      </c>
    </row>
    <row r="2113" spans="1:16" x14ac:dyDescent="0.25">
      <c r="A2113">
        <v>2023</v>
      </c>
      <c r="B2113">
        <v>469339</v>
      </c>
      <c r="C2113" s="31" t="s">
        <v>21</v>
      </c>
      <c r="D2113" t="s">
        <v>1</v>
      </c>
      <c r="E2113" s="21">
        <v>4908.2879999999996</v>
      </c>
      <c r="F2113" s="21">
        <v>1759.7919999999999</v>
      </c>
      <c r="G2113" s="21">
        <v>754.96</v>
      </c>
      <c r="H2113" s="21">
        <v>543.91999999999996</v>
      </c>
      <c r="I2113" s="21">
        <v>1351.376</v>
      </c>
      <c r="J2113" s="21">
        <v>2013.904</v>
      </c>
      <c r="K2113" s="21">
        <v>351.93599999999998</v>
      </c>
      <c r="L2113" s="21">
        <v>1199.7280000000001</v>
      </c>
      <c r="M2113" s="21">
        <v>2959.7440000000001</v>
      </c>
      <c r="N2113" s="21">
        <v>473.488</v>
      </c>
      <c r="O2113" s="21">
        <v>223.96799999999999</v>
      </c>
      <c r="P2113" s="21">
        <v>2090.88</v>
      </c>
    </row>
    <row r="2114" spans="1:16" x14ac:dyDescent="0.25">
      <c r="A2114">
        <v>2023</v>
      </c>
      <c r="B2114">
        <v>470647</v>
      </c>
      <c r="C2114" s="31" t="s">
        <v>22</v>
      </c>
      <c r="D2114" t="s">
        <v>4</v>
      </c>
      <c r="E2114" s="21">
        <v>237.83999999999901</v>
      </c>
      <c r="F2114" s="21">
        <v>890.94399999999996</v>
      </c>
      <c r="G2114" s="21">
        <v>-133.864</v>
      </c>
      <c r="H2114" s="21">
        <v>-243.512</v>
      </c>
      <c r="I2114" s="21">
        <v>-58.415999999999997</v>
      </c>
      <c r="J2114" s="21">
        <v>194.12</v>
      </c>
      <c r="K2114" s="21">
        <v>217.00800000000001</v>
      </c>
      <c r="L2114" s="21">
        <v>-119.432</v>
      </c>
      <c r="M2114" s="21">
        <v>-24.423999999999999</v>
      </c>
      <c r="N2114" s="21">
        <v>-125.248</v>
      </c>
      <c r="O2114" s="21">
        <v>-311.81200000000001</v>
      </c>
      <c r="P2114" s="21">
        <v>-111.648</v>
      </c>
    </row>
    <row r="2115" spans="1:16" x14ac:dyDescent="0.25">
      <c r="A2115">
        <v>2023</v>
      </c>
      <c r="B2115">
        <v>470647</v>
      </c>
      <c r="C2115" s="31" t="s">
        <v>22</v>
      </c>
      <c r="D2115" t="s">
        <v>2</v>
      </c>
      <c r="E2115" s="21">
        <v>771.23999999999899</v>
      </c>
      <c r="F2115" s="21">
        <v>1231.7439999999999</v>
      </c>
      <c r="G2115" s="21">
        <v>122.93600000000001</v>
      </c>
      <c r="H2115" s="21">
        <v>205.88800000000001</v>
      </c>
      <c r="I2115" s="21">
        <v>5.7839999999999998</v>
      </c>
      <c r="J2115" s="21">
        <v>406.52</v>
      </c>
      <c r="K2115" s="21">
        <v>409.608</v>
      </c>
      <c r="L2115" s="21">
        <v>8.968</v>
      </c>
      <c r="M2115" s="21">
        <v>316.37599999999998</v>
      </c>
      <c r="N2115" s="21">
        <v>67.352000000000004</v>
      </c>
      <c r="O2115" s="21">
        <v>137.58799999999999</v>
      </c>
      <c r="P2115" s="21">
        <v>80.951999999999998</v>
      </c>
    </row>
    <row r="2116" spans="1:16" x14ac:dyDescent="0.25">
      <c r="A2116">
        <v>2023</v>
      </c>
      <c r="B2116">
        <v>470647</v>
      </c>
      <c r="C2116" s="31" t="s">
        <v>22</v>
      </c>
      <c r="D2116" t="s">
        <v>1</v>
      </c>
      <c r="E2116" s="21">
        <v>2620.2399999999998</v>
      </c>
      <c r="F2116" s="21">
        <v>5517.7439999999997</v>
      </c>
      <c r="G2116" s="21">
        <v>383.93599999999998</v>
      </c>
      <c r="H2116" s="21">
        <v>975.88800000000003</v>
      </c>
      <c r="I2116" s="21">
        <v>12.784000000000001</v>
      </c>
      <c r="J2116" s="21">
        <v>2639.52</v>
      </c>
      <c r="K2116" s="21">
        <v>1436.6079999999999</v>
      </c>
      <c r="L2116" s="21">
        <v>31.968</v>
      </c>
      <c r="M2116" s="21">
        <v>1217.376</v>
      </c>
      <c r="N2116" s="21">
        <v>286.35199999999998</v>
      </c>
      <c r="O2116" s="21">
        <v>419.08800000000002</v>
      </c>
      <c r="P2116" s="21">
        <v>271.952</v>
      </c>
    </row>
    <row r="2117" spans="1:16" x14ac:dyDescent="0.25">
      <c r="A2117">
        <v>2023</v>
      </c>
      <c r="B2117">
        <v>476374</v>
      </c>
      <c r="C2117" s="31" t="s">
        <v>22</v>
      </c>
      <c r="D2117" t="s">
        <v>4</v>
      </c>
      <c r="E2117" s="21">
        <v>0</v>
      </c>
      <c r="F2117" s="21">
        <v>0</v>
      </c>
      <c r="G2117" s="21">
        <v>-62.216000000000001</v>
      </c>
      <c r="H2117" s="21">
        <v>0</v>
      </c>
      <c r="I2117" s="21">
        <v>-14.432</v>
      </c>
      <c r="J2117" s="21">
        <v>0</v>
      </c>
      <c r="K2117" s="21">
        <v>-40.832000000000001</v>
      </c>
      <c r="L2117" s="21">
        <v>-69.08</v>
      </c>
      <c r="M2117" s="21">
        <v>0</v>
      </c>
      <c r="N2117" s="21">
        <v>0</v>
      </c>
      <c r="O2117" s="21">
        <v>0</v>
      </c>
      <c r="P2117" s="21">
        <v>-46.231999999999999</v>
      </c>
    </row>
    <row r="2118" spans="1:16" x14ac:dyDescent="0.25">
      <c r="A2118">
        <v>2023</v>
      </c>
      <c r="B2118">
        <v>476374</v>
      </c>
      <c r="C2118" s="31" t="s">
        <v>22</v>
      </c>
      <c r="D2118" t="s">
        <v>2</v>
      </c>
      <c r="E2118" s="21">
        <v>0</v>
      </c>
      <c r="F2118" s="21">
        <v>0</v>
      </c>
      <c r="G2118" s="21">
        <v>1.98399999999999</v>
      </c>
      <c r="H2118" s="21">
        <v>0</v>
      </c>
      <c r="I2118" s="21">
        <v>51.968000000000004</v>
      </c>
      <c r="J2118" s="21">
        <v>0</v>
      </c>
      <c r="K2118" s="21">
        <v>25.568000000000001</v>
      </c>
      <c r="L2118" s="21">
        <v>127.92</v>
      </c>
      <c r="M2118" s="21">
        <v>0</v>
      </c>
      <c r="N2118" s="21">
        <v>0</v>
      </c>
      <c r="O2118" s="21">
        <v>0</v>
      </c>
      <c r="P2118" s="21">
        <v>20.167999999999999</v>
      </c>
    </row>
    <row r="2119" spans="1:16" x14ac:dyDescent="0.25">
      <c r="A2119">
        <v>2023</v>
      </c>
      <c r="B2119">
        <v>476374</v>
      </c>
      <c r="C2119" s="31" t="s">
        <v>22</v>
      </c>
      <c r="D2119" t="s">
        <v>1</v>
      </c>
      <c r="E2119" s="21">
        <v>0</v>
      </c>
      <c r="F2119" s="21">
        <v>0</v>
      </c>
      <c r="G2119" s="21">
        <v>111.98399999999999</v>
      </c>
      <c r="H2119" s="21">
        <v>0</v>
      </c>
      <c r="I2119" s="21">
        <v>271.96800000000002</v>
      </c>
      <c r="J2119" s="21">
        <v>0</v>
      </c>
      <c r="K2119" s="21">
        <v>161.56800000000001</v>
      </c>
      <c r="L2119" s="21">
        <v>559.91999999999996</v>
      </c>
      <c r="M2119" s="21">
        <v>0</v>
      </c>
      <c r="N2119" s="21">
        <v>0</v>
      </c>
      <c r="O2119" s="21">
        <v>0</v>
      </c>
      <c r="P2119" s="21">
        <v>163.16800000000001</v>
      </c>
    </row>
    <row r="2120" spans="1:16" x14ac:dyDescent="0.25">
      <c r="A2120">
        <v>2023</v>
      </c>
      <c r="B2120">
        <v>477716</v>
      </c>
      <c r="C2120" s="31" t="s">
        <v>18</v>
      </c>
      <c r="D2120" t="s">
        <v>2</v>
      </c>
      <c r="E2120" s="21">
        <v>0</v>
      </c>
      <c r="F2120" s="21">
        <v>0</v>
      </c>
      <c r="G2120" s="21">
        <v>0</v>
      </c>
      <c r="H2120" s="21">
        <v>0</v>
      </c>
      <c r="I2120" s="21">
        <v>0</v>
      </c>
      <c r="J2120" s="21">
        <v>0</v>
      </c>
      <c r="K2120" s="21">
        <v>0</v>
      </c>
      <c r="L2120" s="21">
        <v>1020.4</v>
      </c>
      <c r="M2120" s="21">
        <v>655.32000000000096</v>
      </c>
      <c r="N2120" s="21">
        <v>979.96000000000095</v>
      </c>
      <c r="O2120" s="21">
        <v>693.60000000000105</v>
      </c>
      <c r="P2120" s="21">
        <v>854.02</v>
      </c>
    </row>
    <row r="2121" spans="1:16" x14ac:dyDescent="0.25">
      <c r="A2121">
        <v>2023</v>
      </c>
      <c r="B2121">
        <v>477716</v>
      </c>
      <c r="C2121" s="31" t="s">
        <v>18</v>
      </c>
      <c r="D2121" t="s">
        <v>4</v>
      </c>
      <c r="E2121" s="21">
        <v>0</v>
      </c>
      <c r="F2121" s="21">
        <v>0</v>
      </c>
      <c r="G2121" s="21">
        <v>0</v>
      </c>
      <c r="H2121" s="21">
        <v>0</v>
      </c>
      <c r="I2121" s="21">
        <v>0</v>
      </c>
      <c r="J2121" s="21">
        <v>0</v>
      </c>
      <c r="K2121" s="21">
        <v>0</v>
      </c>
      <c r="L2121" s="21">
        <v>275.70000000000198</v>
      </c>
      <c r="M2121" s="21">
        <v>13.520000000001399</v>
      </c>
      <c r="N2121" s="21">
        <v>296.16000000000099</v>
      </c>
      <c r="O2121" s="21">
        <v>9.2500000000012808</v>
      </c>
      <c r="P2121" s="21">
        <v>170.22</v>
      </c>
    </row>
    <row r="2122" spans="1:16" x14ac:dyDescent="0.25">
      <c r="A2122">
        <v>2023</v>
      </c>
      <c r="B2122">
        <v>477716</v>
      </c>
      <c r="C2122" s="31" t="s">
        <v>18</v>
      </c>
      <c r="D2122" t="s">
        <v>1</v>
      </c>
      <c r="E2122" s="21">
        <v>0</v>
      </c>
      <c r="F2122" s="21">
        <v>0</v>
      </c>
      <c r="G2122" s="21">
        <v>0</v>
      </c>
      <c r="H2122" s="21">
        <v>0</v>
      </c>
      <c r="I2122" s="21">
        <v>0</v>
      </c>
      <c r="J2122" s="21">
        <v>0</v>
      </c>
      <c r="K2122" s="21">
        <v>0</v>
      </c>
      <c r="L2122" s="21">
        <v>13775.4</v>
      </c>
      <c r="M2122" s="21">
        <v>8846.82</v>
      </c>
      <c r="N2122" s="21">
        <v>13229.46</v>
      </c>
      <c r="O2122" s="21">
        <v>9363.6</v>
      </c>
      <c r="P2122" s="21">
        <v>11529.27</v>
      </c>
    </row>
    <row r="2123" spans="1:16" x14ac:dyDescent="0.25">
      <c r="A2123">
        <v>2023</v>
      </c>
      <c r="B2123">
        <v>478552</v>
      </c>
      <c r="C2123" s="31" t="s">
        <v>21</v>
      </c>
      <c r="D2123" t="s">
        <v>4</v>
      </c>
      <c r="E2123" s="21">
        <v>-54.054400000000001</v>
      </c>
      <c r="F2123" s="21">
        <v>0</v>
      </c>
      <c r="G2123" s="21">
        <v>0</v>
      </c>
      <c r="H2123" s="21">
        <v>-23.372000000000099</v>
      </c>
      <c r="I2123" s="21">
        <v>-75.628799999999998</v>
      </c>
      <c r="J2123" s="21">
        <v>0</v>
      </c>
      <c r="K2123" s="21">
        <v>0</v>
      </c>
      <c r="L2123" s="21">
        <v>-48.414400000000001</v>
      </c>
      <c r="M2123" s="21">
        <v>-97.772800000000203</v>
      </c>
      <c r="N2123" s="21">
        <v>0</v>
      </c>
      <c r="O2123" s="21">
        <v>-176.1728</v>
      </c>
      <c r="P2123" s="21">
        <v>-81.228800000000007</v>
      </c>
    </row>
    <row r="2124" spans="1:16" x14ac:dyDescent="0.25">
      <c r="A2124">
        <v>2023</v>
      </c>
      <c r="B2124">
        <v>478552</v>
      </c>
      <c r="C2124" s="31" t="s">
        <v>21</v>
      </c>
      <c r="D2124" t="s">
        <v>2</v>
      </c>
      <c r="E2124" s="21">
        <v>3.9456000000000002</v>
      </c>
      <c r="F2124" s="21">
        <v>0</v>
      </c>
      <c r="G2124" s="21">
        <v>0</v>
      </c>
      <c r="H2124" s="21">
        <v>168.62799999999999</v>
      </c>
      <c r="I2124" s="21">
        <v>40.371200000000002</v>
      </c>
      <c r="J2124" s="21">
        <v>0</v>
      </c>
      <c r="K2124" s="21">
        <v>0</v>
      </c>
      <c r="L2124" s="21">
        <v>9.5855999999999995</v>
      </c>
      <c r="M2124" s="21">
        <v>94.227199999999797</v>
      </c>
      <c r="N2124" s="21">
        <v>0</v>
      </c>
      <c r="O2124" s="21">
        <v>-2.1728000000000098</v>
      </c>
      <c r="P2124" s="21">
        <v>34.7712</v>
      </c>
    </row>
    <row r="2125" spans="1:16" x14ac:dyDescent="0.25">
      <c r="A2125">
        <v>2023</v>
      </c>
      <c r="B2125">
        <v>478552</v>
      </c>
      <c r="C2125" s="31" t="s">
        <v>21</v>
      </c>
      <c r="D2125" t="s">
        <v>1</v>
      </c>
      <c r="E2125" s="21">
        <v>12.945600000000001</v>
      </c>
      <c r="F2125" s="21">
        <v>0</v>
      </c>
      <c r="G2125" s="21">
        <v>0</v>
      </c>
      <c r="H2125" s="21">
        <v>2338.1280000000002</v>
      </c>
      <c r="I2125" s="21">
        <v>230.37119999999999</v>
      </c>
      <c r="J2125" s="21">
        <v>0</v>
      </c>
      <c r="K2125" s="21">
        <v>0</v>
      </c>
      <c r="L2125" s="21">
        <v>129.5856</v>
      </c>
      <c r="M2125" s="21">
        <v>1202.2272</v>
      </c>
      <c r="N2125" s="21">
        <v>0</v>
      </c>
      <c r="O2125" s="21">
        <v>1439.8271999999999</v>
      </c>
      <c r="P2125" s="21">
        <v>244.77119999999999</v>
      </c>
    </row>
    <row r="2126" spans="1:16" x14ac:dyDescent="0.25">
      <c r="A2126">
        <v>2023</v>
      </c>
      <c r="B2126">
        <v>480813</v>
      </c>
      <c r="C2126" s="31" t="s">
        <v>22</v>
      </c>
      <c r="D2126" t="s">
        <v>2</v>
      </c>
      <c r="E2126" s="21">
        <v>0</v>
      </c>
      <c r="F2126" s="21">
        <v>0</v>
      </c>
      <c r="G2126" s="21">
        <v>0</v>
      </c>
      <c r="H2126" s="21">
        <v>0</v>
      </c>
      <c r="I2126" s="21">
        <v>290.52120000000002</v>
      </c>
      <c r="J2126" s="21">
        <v>1133.2023999999999</v>
      </c>
      <c r="K2126" s="21">
        <v>312.50400000000002</v>
      </c>
      <c r="L2126" s="21">
        <v>796.85199999999998</v>
      </c>
      <c r="M2126" s="21">
        <v>525.11760000000004</v>
      </c>
      <c r="N2126" s="21">
        <v>314.82</v>
      </c>
      <c r="O2126" s="21">
        <v>74.299999999999898</v>
      </c>
      <c r="P2126" s="21">
        <v>299.17880000000002</v>
      </c>
    </row>
    <row r="2127" spans="1:16" x14ac:dyDescent="0.25">
      <c r="A2127">
        <v>2023</v>
      </c>
      <c r="B2127">
        <v>480813</v>
      </c>
      <c r="C2127" s="31" t="s">
        <v>22</v>
      </c>
      <c r="D2127" t="s">
        <v>4</v>
      </c>
      <c r="E2127" s="21">
        <v>0</v>
      </c>
      <c r="F2127" s="21">
        <v>0</v>
      </c>
      <c r="G2127" s="21">
        <v>0</v>
      </c>
      <c r="H2127" s="21">
        <v>0</v>
      </c>
      <c r="I2127" s="21">
        <v>-30.4788</v>
      </c>
      <c r="J2127" s="21">
        <v>683.80240000000003</v>
      </c>
      <c r="K2127" s="21">
        <v>23.6039999999998</v>
      </c>
      <c r="L2127" s="21">
        <v>337.55200000000002</v>
      </c>
      <c r="M2127" s="21">
        <v>172.01759999999999</v>
      </c>
      <c r="N2127" s="21">
        <v>58.019999999999897</v>
      </c>
      <c r="O2127" s="21">
        <v>-182.5</v>
      </c>
      <c r="P2127" s="21">
        <v>10.2788</v>
      </c>
    </row>
    <row r="2128" spans="1:16" x14ac:dyDescent="0.25">
      <c r="A2128">
        <v>2023</v>
      </c>
      <c r="B2128">
        <v>480813</v>
      </c>
      <c r="C2128" s="31" t="s">
        <v>22</v>
      </c>
      <c r="D2128" t="s">
        <v>1</v>
      </c>
      <c r="E2128" s="21">
        <v>0</v>
      </c>
      <c r="F2128" s="21">
        <v>0</v>
      </c>
      <c r="G2128" s="21">
        <v>0</v>
      </c>
      <c r="H2128" s="21">
        <v>0</v>
      </c>
      <c r="I2128" s="21">
        <v>1536.2711999999999</v>
      </c>
      <c r="J2128" s="21">
        <v>4937.7024000000001</v>
      </c>
      <c r="K2128" s="21">
        <v>1512.5039999999999</v>
      </c>
      <c r="L2128" s="21">
        <v>5552.3519999999999</v>
      </c>
      <c r="M2128" s="21">
        <v>3189.1176</v>
      </c>
      <c r="N2128" s="21">
        <v>1187.82</v>
      </c>
      <c r="O2128" s="21">
        <v>798.3</v>
      </c>
      <c r="P2128" s="21">
        <v>1859.4287999999999</v>
      </c>
    </row>
    <row r="2129" spans="1:16" x14ac:dyDescent="0.25">
      <c r="A2129">
        <v>2023</v>
      </c>
      <c r="B2129">
        <v>481214</v>
      </c>
      <c r="C2129" s="31" t="s">
        <v>21</v>
      </c>
      <c r="D2129" t="s">
        <v>4</v>
      </c>
      <c r="E2129" s="21">
        <v>203.9</v>
      </c>
      <c r="F2129" s="21">
        <v>171.52600000000001</v>
      </c>
      <c r="G2129" s="21">
        <v>-23.968000000000099</v>
      </c>
      <c r="H2129" s="21">
        <v>1631.5920000000001</v>
      </c>
      <c r="I2129" s="21">
        <v>125.962</v>
      </c>
      <c r="J2129" s="21">
        <v>-78.358000000000601</v>
      </c>
      <c r="K2129" s="21">
        <v>-1.8120000000001</v>
      </c>
      <c r="L2129" s="21">
        <v>3197.26</v>
      </c>
      <c r="M2129" s="21">
        <v>-0.19200000000021999</v>
      </c>
      <c r="N2129" s="21">
        <v>0.37599999999997602</v>
      </c>
      <c r="O2129" s="21">
        <v>461.49400000000003</v>
      </c>
      <c r="P2129" s="21">
        <v>60.305999999999898</v>
      </c>
    </row>
    <row r="2130" spans="1:16" x14ac:dyDescent="0.25">
      <c r="A2130">
        <v>2023</v>
      </c>
      <c r="B2130">
        <v>481214</v>
      </c>
      <c r="C2130" s="31" t="s">
        <v>21</v>
      </c>
      <c r="D2130" t="s">
        <v>2</v>
      </c>
      <c r="E2130" s="21">
        <v>563.9</v>
      </c>
      <c r="F2130" s="21">
        <v>481.52600000000001</v>
      </c>
      <c r="G2130" s="21">
        <v>98.031999999999897</v>
      </c>
      <c r="H2130" s="21">
        <v>2072.5920000000001</v>
      </c>
      <c r="I2130" s="21">
        <v>253.96199999999999</v>
      </c>
      <c r="J2130" s="21">
        <v>291.64199999999897</v>
      </c>
      <c r="K2130" s="21">
        <v>178.18799999999999</v>
      </c>
      <c r="L2130" s="21">
        <v>3749.26</v>
      </c>
      <c r="M2130" s="21">
        <v>307.80799999999999</v>
      </c>
      <c r="N2130" s="21">
        <v>64.376000000000005</v>
      </c>
      <c r="O2130" s="21">
        <v>773.49400000000003</v>
      </c>
      <c r="P2130" s="21">
        <v>244.30600000000001</v>
      </c>
    </row>
    <row r="2131" spans="1:16" x14ac:dyDescent="0.25">
      <c r="A2131">
        <v>2023</v>
      </c>
      <c r="B2131">
        <v>481214</v>
      </c>
      <c r="C2131" s="31" t="s">
        <v>18</v>
      </c>
      <c r="D2131" t="s">
        <v>4</v>
      </c>
      <c r="E2131" s="21">
        <v>1319.52</v>
      </c>
      <c r="F2131" s="21">
        <v>322.87599999999901</v>
      </c>
      <c r="G2131" s="21">
        <v>420.07399999999899</v>
      </c>
      <c r="H2131" s="21">
        <v>55.561999999999003</v>
      </c>
      <c r="I2131" s="21">
        <v>356.91599999999897</v>
      </c>
      <c r="J2131" s="21">
        <v>-243.29599999999999</v>
      </c>
      <c r="K2131" s="21">
        <v>586.24599999999896</v>
      </c>
      <c r="L2131" s="21">
        <v>687.51399999999899</v>
      </c>
      <c r="M2131" s="21">
        <v>-531</v>
      </c>
      <c r="N2131" s="21">
        <v>55.1659999999994</v>
      </c>
      <c r="O2131" s="21">
        <v>763.84999999999695</v>
      </c>
      <c r="P2131" s="21">
        <v>410.979999999999</v>
      </c>
    </row>
    <row r="2132" spans="1:16" x14ac:dyDescent="0.25">
      <c r="A2132">
        <v>2023</v>
      </c>
      <c r="B2132">
        <v>481214</v>
      </c>
      <c r="C2132" s="31" t="s">
        <v>18</v>
      </c>
      <c r="D2132" t="s">
        <v>2</v>
      </c>
      <c r="E2132" s="21">
        <v>2161.42</v>
      </c>
      <c r="F2132" s="21">
        <v>1000.076</v>
      </c>
      <c r="G2132" s="21">
        <v>1221.2739999999999</v>
      </c>
      <c r="H2132" s="21">
        <v>993.96199999999897</v>
      </c>
      <c r="I2132" s="21">
        <v>1133.5160000000001</v>
      </c>
      <c r="J2132" s="21">
        <v>480.50400000000002</v>
      </c>
      <c r="K2132" s="21">
        <v>1208.046</v>
      </c>
      <c r="L2132" s="21">
        <v>1780.7139999999999</v>
      </c>
      <c r="M2132" s="21">
        <v>139.599999999999</v>
      </c>
      <c r="N2132" s="21">
        <v>1008.966</v>
      </c>
      <c r="O2132" s="21">
        <v>1711.05</v>
      </c>
      <c r="P2132" s="21">
        <v>980.67999999999904</v>
      </c>
    </row>
    <row r="2133" spans="1:16" x14ac:dyDescent="0.25">
      <c r="A2133">
        <v>2023</v>
      </c>
      <c r="B2133">
        <v>481214</v>
      </c>
      <c r="C2133" s="31" t="s">
        <v>21</v>
      </c>
      <c r="D2133" t="s">
        <v>1</v>
      </c>
      <c r="E2133" s="21">
        <v>2566.9</v>
      </c>
      <c r="F2133" s="21">
        <v>3666.0259999999998</v>
      </c>
      <c r="G2133" s="21">
        <v>1089.0319999999999</v>
      </c>
      <c r="H2133" s="21">
        <v>11243.092000000001</v>
      </c>
      <c r="I2133" s="21">
        <v>1186.962</v>
      </c>
      <c r="J2133" s="21">
        <v>8160.6419999999998</v>
      </c>
      <c r="K2133" s="21">
        <v>1084.1880000000001</v>
      </c>
      <c r="L2133" s="21">
        <v>20966.259999999998</v>
      </c>
      <c r="M2133" s="21">
        <v>2075.808</v>
      </c>
      <c r="N2133" s="21">
        <v>467.37599999999998</v>
      </c>
      <c r="O2133" s="21">
        <v>9146.4940000000006</v>
      </c>
      <c r="P2133" s="21">
        <v>1104.306</v>
      </c>
    </row>
    <row r="2134" spans="1:16" x14ac:dyDescent="0.25">
      <c r="A2134">
        <v>2023</v>
      </c>
      <c r="B2134">
        <v>481214</v>
      </c>
      <c r="C2134" s="31" t="s">
        <v>20</v>
      </c>
      <c r="D2134" t="s">
        <v>4</v>
      </c>
      <c r="E2134" s="21">
        <v>2635.2139999999999</v>
      </c>
      <c r="F2134" s="21">
        <v>1394.7660000000001</v>
      </c>
      <c r="G2134" s="21">
        <v>846.61599999999896</v>
      </c>
      <c r="H2134" s="21">
        <v>1440.08</v>
      </c>
      <c r="I2134" s="21">
        <v>2265.2419999999902</v>
      </c>
      <c r="J2134" s="21">
        <v>4823.4380000000001</v>
      </c>
      <c r="K2134" s="21">
        <v>1486.52</v>
      </c>
      <c r="L2134" s="21">
        <v>1261.4380000000001</v>
      </c>
      <c r="M2134" s="21">
        <v>2586.6999999999998</v>
      </c>
      <c r="N2134" s="21">
        <v>1064.886</v>
      </c>
      <c r="O2134" s="21">
        <v>2693.3339999999998</v>
      </c>
      <c r="P2134" s="21">
        <v>1435.55</v>
      </c>
    </row>
    <row r="2135" spans="1:16" x14ac:dyDescent="0.25">
      <c r="A2135">
        <v>2023</v>
      </c>
      <c r="B2135">
        <v>481214</v>
      </c>
      <c r="C2135" s="31" t="s">
        <v>20</v>
      </c>
      <c r="D2135" t="s">
        <v>2</v>
      </c>
      <c r="E2135" s="21">
        <v>3115.2139999999999</v>
      </c>
      <c r="F2135" s="21">
        <v>1650.366</v>
      </c>
      <c r="G2135" s="21">
        <v>1018.216</v>
      </c>
      <c r="H2135" s="21">
        <v>1768.88</v>
      </c>
      <c r="I2135" s="21">
        <v>2775.2419999999902</v>
      </c>
      <c r="J2135" s="21">
        <v>5488.2380000000003</v>
      </c>
      <c r="K2135" s="21">
        <v>1824.92</v>
      </c>
      <c r="L2135" s="21">
        <v>1559.038</v>
      </c>
      <c r="M2135" s="21">
        <v>2860.3</v>
      </c>
      <c r="N2135" s="21">
        <v>1445.2860000000001</v>
      </c>
      <c r="O2135" s="21">
        <v>3126.5340000000001</v>
      </c>
      <c r="P2135" s="21">
        <v>1952.75</v>
      </c>
    </row>
    <row r="2136" spans="1:16" x14ac:dyDescent="0.25">
      <c r="A2136">
        <v>2023</v>
      </c>
      <c r="B2136">
        <v>481214</v>
      </c>
      <c r="C2136" s="31" t="s">
        <v>20</v>
      </c>
      <c r="D2136" t="s">
        <v>1</v>
      </c>
      <c r="E2136" s="21">
        <v>22684.214</v>
      </c>
      <c r="F2136" s="21">
        <v>21835.366000000002</v>
      </c>
      <c r="G2136" s="21">
        <v>9092.2160000000003</v>
      </c>
      <c r="H2136" s="21">
        <v>22818.880000000001</v>
      </c>
      <c r="I2136" s="21">
        <v>47838.741999999998</v>
      </c>
      <c r="J2136" s="21">
        <v>36953.237999999998</v>
      </c>
      <c r="K2136" s="21">
        <v>21808.92</v>
      </c>
      <c r="L2136" s="21">
        <v>11381.538</v>
      </c>
      <c r="M2136" s="21">
        <v>21713.3</v>
      </c>
      <c r="N2136" s="21">
        <v>12956.286</v>
      </c>
      <c r="O2136" s="21">
        <v>31975.034</v>
      </c>
      <c r="P2136" s="21">
        <v>21197.75</v>
      </c>
    </row>
    <row r="2137" spans="1:16" x14ac:dyDescent="0.25">
      <c r="A2137">
        <v>2023</v>
      </c>
      <c r="B2137">
        <v>481214</v>
      </c>
      <c r="C2137" s="31" t="s">
        <v>18</v>
      </c>
      <c r="D2137" t="s">
        <v>1</v>
      </c>
      <c r="E2137" s="21">
        <v>23397.919999999998</v>
      </c>
      <c r="F2137" s="21">
        <v>9760.5759999999991</v>
      </c>
      <c r="G2137" s="21">
        <v>11568.773999999999</v>
      </c>
      <c r="H2137" s="21">
        <v>10048.962</v>
      </c>
      <c r="I2137" s="21">
        <v>10278.016</v>
      </c>
      <c r="J2137" s="21">
        <v>5299.5039999999999</v>
      </c>
      <c r="K2137" s="21">
        <v>10385.046</v>
      </c>
      <c r="L2137" s="21">
        <v>10521.714</v>
      </c>
      <c r="M2137" s="21">
        <v>11335.1</v>
      </c>
      <c r="N2137" s="21">
        <v>10850.966</v>
      </c>
      <c r="O2137" s="21">
        <v>25061.05</v>
      </c>
      <c r="P2137" s="21">
        <v>16927.68</v>
      </c>
    </row>
    <row r="2138" spans="1:16" x14ac:dyDescent="0.25">
      <c r="A2138">
        <v>2023</v>
      </c>
      <c r="B2138">
        <v>484340</v>
      </c>
      <c r="C2138" s="31" t="s">
        <v>20</v>
      </c>
      <c r="D2138" t="s">
        <v>4</v>
      </c>
      <c r="E2138" s="21">
        <v>-85.68</v>
      </c>
      <c r="F2138" s="21">
        <v>433.00799999999998</v>
      </c>
      <c r="G2138" s="21">
        <v>458.92399999999998</v>
      </c>
      <c r="H2138" s="21">
        <v>1045.96</v>
      </c>
      <c r="I2138" s="21">
        <v>0</v>
      </c>
      <c r="J2138" s="21">
        <v>1410.944</v>
      </c>
      <c r="K2138" s="21">
        <v>642.05600000000004</v>
      </c>
      <c r="L2138" s="21">
        <v>-34.415999999999997</v>
      </c>
      <c r="M2138" s="21">
        <v>25.672000000000001</v>
      </c>
      <c r="N2138" s="21">
        <v>-41.695999999999998</v>
      </c>
      <c r="O2138" s="21">
        <v>84.36</v>
      </c>
      <c r="P2138" s="21">
        <v>-13.12</v>
      </c>
    </row>
    <row r="2139" spans="1:16" x14ac:dyDescent="0.25">
      <c r="A2139">
        <v>2023</v>
      </c>
      <c r="B2139">
        <v>484340</v>
      </c>
      <c r="C2139" s="31" t="s">
        <v>20</v>
      </c>
      <c r="D2139" t="s">
        <v>2</v>
      </c>
      <c r="E2139" s="21">
        <v>121.92</v>
      </c>
      <c r="F2139" s="21">
        <v>503.80799999999999</v>
      </c>
      <c r="G2139" s="21">
        <v>671.32399999999996</v>
      </c>
      <c r="H2139" s="21">
        <v>1263.1600000000001</v>
      </c>
      <c r="I2139" s="21">
        <v>0</v>
      </c>
      <c r="J2139" s="21">
        <v>1788.944</v>
      </c>
      <c r="K2139" s="21">
        <v>930.05600000000004</v>
      </c>
      <c r="L2139" s="21">
        <v>33.984000000000002</v>
      </c>
      <c r="M2139" s="21">
        <v>169.672</v>
      </c>
      <c r="N2139" s="21">
        <v>165.904</v>
      </c>
      <c r="O2139" s="21">
        <v>223.56</v>
      </c>
      <c r="P2139" s="21">
        <v>267.68</v>
      </c>
    </row>
    <row r="2140" spans="1:16" x14ac:dyDescent="0.25">
      <c r="A2140">
        <v>2023</v>
      </c>
      <c r="B2140">
        <v>484340</v>
      </c>
      <c r="C2140" s="31" t="s">
        <v>20</v>
      </c>
      <c r="D2140" t="s">
        <v>1</v>
      </c>
      <c r="E2140" s="21">
        <v>671.92</v>
      </c>
      <c r="F2140" s="21">
        <v>1343.808</v>
      </c>
      <c r="G2140" s="21">
        <v>2885.8240000000001</v>
      </c>
      <c r="H2140" s="21">
        <v>5132.16</v>
      </c>
      <c r="I2140" s="21">
        <v>0</v>
      </c>
      <c r="J2140" s="21">
        <v>6236.9440000000004</v>
      </c>
      <c r="K2140" s="21">
        <v>3721.056</v>
      </c>
      <c r="L2140" s="21">
        <v>143.98400000000001</v>
      </c>
      <c r="M2140" s="21">
        <v>908.67200000000003</v>
      </c>
      <c r="N2140" s="21">
        <v>815.904</v>
      </c>
      <c r="O2140" s="21">
        <v>620.55999999999995</v>
      </c>
      <c r="P2140" s="21">
        <v>847.68</v>
      </c>
    </row>
    <row r="2141" spans="1:16" x14ac:dyDescent="0.25">
      <c r="A2141">
        <v>2023</v>
      </c>
      <c r="B2141">
        <v>493267</v>
      </c>
      <c r="C2141" s="31" t="s">
        <v>20</v>
      </c>
      <c r="D2141" t="s">
        <v>4</v>
      </c>
      <c r="E2141" s="21">
        <v>0</v>
      </c>
      <c r="F2141" s="21">
        <v>-39.832000000000001</v>
      </c>
      <c r="G2141" s="21">
        <v>-10.2279999999999</v>
      </c>
      <c r="H2141" s="21">
        <v>472.77199999999999</v>
      </c>
      <c r="I2141" s="21">
        <v>93.080000000000098</v>
      </c>
      <c r="J2141" s="21">
        <v>45.672000000000097</v>
      </c>
      <c r="K2141" s="21">
        <v>569.79999999999995</v>
      </c>
      <c r="L2141" s="21">
        <v>77.352000000000004</v>
      </c>
      <c r="M2141" s="21">
        <v>44.643999999999998</v>
      </c>
      <c r="N2141" s="21">
        <v>367.69799999999998</v>
      </c>
      <c r="O2141" s="21">
        <v>366.93200000000002</v>
      </c>
      <c r="P2141" s="21">
        <v>6.0679999999999996</v>
      </c>
    </row>
    <row r="2142" spans="1:16" x14ac:dyDescent="0.25">
      <c r="A2142">
        <v>2023</v>
      </c>
      <c r="B2142">
        <v>493267</v>
      </c>
      <c r="C2142" s="31" t="s">
        <v>20</v>
      </c>
      <c r="D2142" t="s">
        <v>2</v>
      </c>
      <c r="E2142" s="21">
        <v>0</v>
      </c>
      <c r="F2142" s="21">
        <v>62.768000000000001</v>
      </c>
      <c r="G2142" s="21">
        <v>94.772000000000105</v>
      </c>
      <c r="H2142" s="21">
        <v>698.37199999999996</v>
      </c>
      <c r="I2142" s="21">
        <v>201.68</v>
      </c>
      <c r="J2142" s="21">
        <v>117.672</v>
      </c>
      <c r="K2142" s="21">
        <v>745.6</v>
      </c>
      <c r="L2142" s="21">
        <v>113.952</v>
      </c>
      <c r="M2142" s="21">
        <v>116.64400000000001</v>
      </c>
      <c r="N2142" s="21">
        <v>448.69799999999998</v>
      </c>
      <c r="O2142" s="21">
        <v>546.33199999999999</v>
      </c>
      <c r="P2142" s="21">
        <v>42.667999999999999</v>
      </c>
    </row>
    <row r="2143" spans="1:16" x14ac:dyDescent="0.25">
      <c r="A2143">
        <v>2023</v>
      </c>
      <c r="B2143">
        <v>493267</v>
      </c>
      <c r="C2143" s="31" t="s">
        <v>20</v>
      </c>
      <c r="D2143" t="s">
        <v>1</v>
      </c>
      <c r="E2143" s="21">
        <v>0</v>
      </c>
      <c r="F2143" s="21">
        <v>184.768</v>
      </c>
      <c r="G2143" s="21">
        <v>478.27199999999999</v>
      </c>
      <c r="H2143" s="21">
        <v>4800.8720000000003</v>
      </c>
      <c r="I2143" s="21">
        <v>887.68</v>
      </c>
      <c r="J2143" s="21">
        <v>1040.672</v>
      </c>
      <c r="K2143" s="21">
        <v>2751.6</v>
      </c>
      <c r="L2143" s="21">
        <v>383.952</v>
      </c>
      <c r="M2143" s="21">
        <v>391.14400000000001</v>
      </c>
      <c r="N2143" s="21">
        <v>1815.4480000000001</v>
      </c>
      <c r="O2143" s="21">
        <v>3390.8319999999999</v>
      </c>
      <c r="P2143" s="21">
        <v>143.16800000000001</v>
      </c>
    </row>
    <row r="2144" spans="1:16" x14ac:dyDescent="0.25">
      <c r="A2144">
        <v>2023</v>
      </c>
      <c r="B2144">
        <v>495647</v>
      </c>
      <c r="C2144" s="31" t="s">
        <v>21</v>
      </c>
      <c r="D2144" t="s">
        <v>4</v>
      </c>
      <c r="E2144" s="21">
        <v>643.48080000000004</v>
      </c>
      <c r="F2144" s="21">
        <v>538.07759999999905</v>
      </c>
      <c r="G2144" s="21">
        <v>355.81760000000003</v>
      </c>
      <c r="H2144" s="21">
        <v>250.1832</v>
      </c>
      <c r="I2144" s="21">
        <v>868.07079999999905</v>
      </c>
      <c r="J2144" s="21">
        <v>152.90440000000001</v>
      </c>
      <c r="K2144" s="21">
        <v>279.096</v>
      </c>
      <c r="L2144" s="21">
        <v>318.78440000000001</v>
      </c>
      <c r="M2144" s="21">
        <v>134.12039999999999</v>
      </c>
      <c r="N2144" s="21">
        <v>-143.563600000001</v>
      </c>
      <c r="O2144" s="21">
        <v>1193.4112</v>
      </c>
      <c r="P2144" s="21">
        <v>1792.6787999999999</v>
      </c>
    </row>
    <row r="2145" spans="1:16" x14ac:dyDescent="0.25">
      <c r="A2145">
        <v>2023</v>
      </c>
      <c r="B2145">
        <v>495647</v>
      </c>
      <c r="C2145" s="31" t="s">
        <v>21</v>
      </c>
      <c r="D2145" t="s">
        <v>2</v>
      </c>
      <c r="E2145" s="21">
        <v>1322.4808</v>
      </c>
      <c r="F2145" s="21">
        <v>1068.0776000000001</v>
      </c>
      <c r="G2145" s="21">
        <v>1129.8176000000001</v>
      </c>
      <c r="H2145" s="21">
        <v>918.18320000000006</v>
      </c>
      <c r="I2145" s="21">
        <v>1240.0708</v>
      </c>
      <c r="J2145" s="21">
        <v>760.90440000000001</v>
      </c>
      <c r="K2145" s="21">
        <v>829.096</v>
      </c>
      <c r="L2145" s="21">
        <v>747.78440000000001</v>
      </c>
      <c r="M2145" s="21">
        <v>548.12040000000002</v>
      </c>
      <c r="N2145" s="21">
        <v>684.43639999999903</v>
      </c>
      <c r="O2145" s="21">
        <v>1806.4112</v>
      </c>
      <c r="P2145" s="21">
        <v>2591.6788000000001</v>
      </c>
    </row>
    <row r="2146" spans="1:16" x14ac:dyDescent="0.25">
      <c r="A2146">
        <v>2023</v>
      </c>
      <c r="B2146">
        <v>495647</v>
      </c>
      <c r="C2146" s="31" t="s">
        <v>21</v>
      </c>
      <c r="D2146" t="s">
        <v>1</v>
      </c>
      <c r="E2146" s="21">
        <v>8950.9807999999994</v>
      </c>
      <c r="F2146" s="21">
        <v>7555.5775999999996</v>
      </c>
      <c r="G2146" s="21">
        <v>7056.8176000000003</v>
      </c>
      <c r="H2146" s="21">
        <v>7091.1832000000004</v>
      </c>
      <c r="I2146" s="21">
        <v>7381.0708000000004</v>
      </c>
      <c r="J2146" s="21">
        <v>3173.9043999999999</v>
      </c>
      <c r="K2146" s="21">
        <v>5454.0959999999995</v>
      </c>
      <c r="L2146" s="21">
        <v>3626.7844</v>
      </c>
      <c r="M2146" s="21">
        <v>2921.1203999999998</v>
      </c>
      <c r="N2146" s="21">
        <v>6971.4363999999996</v>
      </c>
      <c r="O2146" s="21">
        <v>15484.4112</v>
      </c>
      <c r="P2146" s="21">
        <v>13692.6788</v>
      </c>
    </row>
    <row r="2147" spans="1:16" x14ac:dyDescent="0.25">
      <c r="A2147">
        <v>2023</v>
      </c>
      <c r="B2147">
        <v>495920</v>
      </c>
      <c r="C2147" s="31" t="s">
        <v>22</v>
      </c>
      <c r="D2147" t="s">
        <v>4</v>
      </c>
      <c r="E2147" s="21">
        <v>0</v>
      </c>
      <c r="F2147" s="21">
        <v>0</v>
      </c>
      <c r="G2147" s="21">
        <v>-86.432000000000002</v>
      </c>
      <c r="H2147" s="21">
        <v>-48.932000000000002</v>
      </c>
      <c r="I2147" s="21">
        <v>-31.332000000000001</v>
      </c>
      <c r="J2147" s="21">
        <v>-38.223999999999997</v>
      </c>
      <c r="K2147" s="21">
        <v>386.28</v>
      </c>
      <c r="L2147" s="21">
        <v>175.74799999999999</v>
      </c>
      <c r="M2147" s="21">
        <v>-11.6199999999999</v>
      </c>
      <c r="N2147" s="21">
        <v>-70.239999999999995</v>
      </c>
      <c r="O2147" s="21">
        <v>247.928</v>
      </c>
      <c r="P2147" s="21">
        <v>-58.216000000000001</v>
      </c>
    </row>
    <row r="2148" spans="1:16" x14ac:dyDescent="0.25">
      <c r="A2148">
        <v>2023</v>
      </c>
      <c r="B2148">
        <v>495920</v>
      </c>
      <c r="C2148" s="31" t="s">
        <v>22</v>
      </c>
      <c r="D2148" t="s">
        <v>2</v>
      </c>
      <c r="E2148" s="21">
        <v>0</v>
      </c>
      <c r="F2148" s="21">
        <v>0</v>
      </c>
      <c r="G2148" s="21">
        <v>9.8680000000000003</v>
      </c>
      <c r="H2148" s="21">
        <v>47.368000000000002</v>
      </c>
      <c r="I2148" s="21">
        <v>64.968000000000004</v>
      </c>
      <c r="J2148" s="21">
        <v>25.975999999999999</v>
      </c>
      <c r="K2148" s="21">
        <v>556.67999999999995</v>
      </c>
      <c r="L2148" s="21">
        <v>336.24799999999999</v>
      </c>
      <c r="M2148" s="21">
        <v>116.78</v>
      </c>
      <c r="N2148" s="21">
        <v>58.16</v>
      </c>
      <c r="O2148" s="21">
        <v>450.428</v>
      </c>
      <c r="P2148" s="21">
        <v>5.984</v>
      </c>
    </row>
    <row r="2149" spans="1:16" x14ac:dyDescent="0.25">
      <c r="A2149">
        <v>2023</v>
      </c>
      <c r="B2149">
        <v>495920</v>
      </c>
      <c r="C2149" s="31" t="s">
        <v>22</v>
      </c>
      <c r="D2149" t="s">
        <v>1</v>
      </c>
      <c r="E2149" s="21">
        <v>0</v>
      </c>
      <c r="F2149" s="21">
        <v>0</v>
      </c>
      <c r="G2149" s="21">
        <v>30.367999999999999</v>
      </c>
      <c r="H2149" s="21">
        <v>166.36799999999999</v>
      </c>
      <c r="I2149" s="21">
        <v>175.96799999999999</v>
      </c>
      <c r="J2149" s="21">
        <v>71.975999999999999</v>
      </c>
      <c r="K2149" s="21">
        <v>2111.6799999999998</v>
      </c>
      <c r="L2149" s="21">
        <v>1030.248</v>
      </c>
      <c r="M2149" s="21">
        <v>1030.28</v>
      </c>
      <c r="N2149" s="21">
        <v>195.16</v>
      </c>
      <c r="O2149" s="21">
        <v>1418.9280000000001</v>
      </c>
      <c r="P2149" s="21">
        <v>15.984</v>
      </c>
    </row>
    <row r="2150" spans="1:16" x14ac:dyDescent="0.25">
      <c r="A2150">
        <v>2023</v>
      </c>
      <c r="B2150">
        <v>497086</v>
      </c>
      <c r="C2150" s="31" t="s">
        <v>18</v>
      </c>
      <c r="D2150" t="s">
        <v>4</v>
      </c>
      <c r="E2150" s="21">
        <v>-128.71199999999999</v>
      </c>
      <c r="F2150" s="21">
        <v>-6.8639999999999803</v>
      </c>
      <c r="G2150" s="21">
        <v>-180.928</v>
      </c>
      <c r="H2150" s="21">
        <v>256.56</v>
      </c>
      <c r="I2150" s="21">
        <v>-71.647999999999996</v>
      </c>
      <c r="J2150" s="21">
        <v>-126.872</v>
      </c>
      <c r="K2150" s="21">
        <v>511.14</v>
      </c>
      <c r="L2150" s="21">
        <v>327.99200000000002</v>
      </c>
      <c r="M2150" s="21">
        <v>689.6</v>
      </c>
      <c r="N2150" s="21">
        <v>-131.72800000000001</v>
      </c>
      <c r="O2150" s="21">
        <v>-97.48</v>
      </c>
      <c r="P2150" s="21">
        <v>661.76800000000003</v>
      </c>
    </row>
    <row r="2151" spans="1:16" x14ac:dyDescent="0.25">
      <c r="A2151">
        <v>2023</v>
      </c>
      <c r="B2151">
        <v>497086</v>
      </c>
      <c r="C2151" s="31" t="s">
        <v>18</v>
      </c>
      <c r="D2151" t="s">
        <v>2</v>
      </c>
      <c r="E2151" s="21">
        <v>134.68799999999999</v>
      </c>
      <c r="F2151" s="21">
        <v>125.93600000000001</v>
      </c>
      <c r="G2151" s="21">
        <v>146.672</v>
      </c>
      <c r="H2151" s="21">
        <v>579.76</v>
      </c>
      <c r="I2151" s="21">
        <v>58.951999999999998</v>
      </c>
      <c r="J2151" s="21">
        <v>262.72800000000001</v>
      </c>
      <c r="K2151" s="21">
        <v>857.44</v>
      </c>
      <c r="L2151" s="21">
        <v>522.79200000000003</v>
      </c>
      <c r="M2151" s="21">
        <v>953</v>
      </c>
      <c r="N2151" s="21">
        <v>195.87200000000001</v>
      </c>
      <c r="O2151" s="21">
        <v>99.52</v>
      </c>
      <c r="P2151" s="21">
        <v>1053.568</v>
      </c>
    </row>
    <row r="2152" spans="1:16" x14ac:dyDescent="0.25">
      <c r="A2152">
        <v>2023</v>
      </c>
      <c r="B2152">
        <v>497086</v>
      </c>
      <c r="C2152" s="31" t="s">
        <v>18</v>
      </c>
      <c r="D2152" t="s">
        <v>1</v>
      </c>
      <c r="E2152" s="21">
        <v>812.68799999999999</v>
      </c>
      <c r="F2152" s="21">
        <v>495.93599999999998</v>
      </c>
      <c r="G2152" s="21">
        <v>580.67200000000003</v>
      </c>
      <c r="H2152" s="21">
        <v>1631.76</v>
      </c>
      <c r="I2152" s="21">
        <v>335.952</v>
      </c>
      <c r="J2152" s="21">
        <v>1167.7280000000001</v>
      </c>
      <c r="K2152" s="21">
        <v>4559.4399999999996</v>
      </c>
      <c r="L2152" s="21">
        <v>2063.7919999999999</v>
      </c>
      <c r="M2152" s="21">
        <v>2590</v>
      </c>
      <c r="N2152" s="21">
        <v>799.87199999999996</v>
      </c>
      <c r="O2152" s="21">
        <v>273.52</v>
      </c>
      <c r="P2152" s="21">
        <v>3343.5680000000002</v>
      </c>
    </row>
    <row r="2153" spans="1:16" x14ac:dyDescent="0.25">
      <c r="A2153">
        <v>2023</v>
      </c>
      <c r="B2153">
        <v>498034</v>
      </c>
      <c r="C2153" s="31" t="s">
        <v>18</v>
      </c>
      <c r="D2153" t="s">
        <v>2</v>
      </c>
      <c r="E2153" s="21">
        <v>0</v>
      </c>
      <c r="F2153" s="21">
        <v>0</v>
      </c>
      <c r="G2153" s="21">
        <v>0</v>
      </c>
      <c r="H2153" s="21">
        <v>0</v>
      </c>
      <c r="I2153" s="21">
        <v>0</v>
      </c>
      <c r="J2153" s="21">
        <v>20.992000000000001</v>
      </c>
      <c r="K2153" s="21">
        <v>1.4419999999999999</v>
      </c>
      <c r="L2153" s="21">
        <v>6.992</v>
      </c>
      <c r="M2153" s="21">
        <v>21.484000000000002</v>
      </c>
      <c r="N2153" s="21">
        <v>2.8919999999999999</v>
      </c>
      <c r="O2153" s="21">
        <v>2.984</v>
      </c>
      <c r="P2153" s="21">
        <v>73.888000000000005</v>
      </c>
    </row>
    <row r="2154" spans="1:16" x14ac:dyDescent="0.25">
      <c r="A2154">
        <v>2023</v>
      </c>
      <c r="B2154">
        <v>498034</v>
      </c>
      <c r="C2154" s="31" t="s">
        <v>18</v>
      </c>
      <c r="D2154" t="s">
        <v>4</v>
      </c>
      <c r="E2154" s="21">
        <v>0</v>
      </c>
      <c r="F2154" s="21">
        <v>0</v>
      </c>
      <c r="G2154" s="21">
        <v>0</v>
      </c>
      <c r="H2154" s="21">
        <v>0</v>
      </c>
      <c r="I2154" s="21">
        <v>0</v>
      </c>
      <c r="J2154" s="21">
        <v>-11.108000000000001</v>
      </c>
      <c r="K2154" s="21">
        <v>-30.658000000000001</v>
      </c>
      <c r="L2154" s="21">
        <v>-25.108000000000001</v>
      </c>
      <c r="M2154" s="21">
        <v>-11.715999999999999</v>
      </c>
      <c r="N2154" s="21">
        <v>-29.207999999999998</v>
      </c>
      <c r="O2154" s="21">
        <v>-30.216000000000001</v>
      </c>
      <c r="P2154" s="21">
        <v>6.3880000000000301</v>
      </c>
    </row>
    <row r="2155" spans="1:16" x14ac:dyDescent="0.25">
      <c r="A2155">
        <v>2023</v>
      </c>
      <c r="B2155">
        <v>498034</v>
      </c>
      <c r="C2155" s="31" t="s">
        <v>18</v>
      </c>
      <c r="D2155" t="s">
        <v>1</v>
      </c>
      <c r="E2155" s="21">
        <v>0</v>
      </c>
      <c r="F2155" s="21">
        <v>0</v>
      </c>
      <c r="G2155" s="21">
        <v>0</v>
      </c>
      <c r="H2155" s="21">
        <v>0</v>
      </c>
      <c r="I2155" s="21">
        <v>0</v>
      </c>
      <c r="J2155" s="21">
        <v>55.991999999999997</v>
      </c>
      <c r="K2155" s="21">
        <v>11.192</v>
      </c>
      <c r="L2155" s="21">
        <v>71.992000000000004</v>
      </c>
      <c r="M2155" s="21">
        <v>71.983999999999995</v>
      </c>
      <c r="N2155" s="21">
        <v>6.3920000000000003</v>
      </c>
      <c r="O2155" s="21">
        <v>15.984</v>
      </c>
      <c r="P2155" s="21">
        <v>311.88799999999998</v>
      </c>
    </row>
    <row r="2156" spans="1:16" x14ac:dyDescent="0.25">
      <c r="A2156">
        <v>2023</v>
      </c>
      <c r="B2156">
        <v>499295</v>
      </c>
      <c r="C2156" s="31" t="s">
        <v>20</v>
      </c>
      <c r="D2156" t="s">
        <v>4</v>
      </c>
      <c r="E2156" s="21">
        <v>-552.78600000000097</v>
      </c>
      <c r="F2156" s="21">
        <v>73.078999999999297</v>
      </c>
      <c r="G2156" s="21">
        <v>-31.159000000000699</v>
      </c>
      <c r="H2156" s="21">
        <v>1288.502</v>
      </c>
      <c r="I2156" s="21">
        <v>738.72899999999902</v>
      </c>
      <c r="J2156" s="21">
        <v>742.97699999999998</v>
      </c>
      <c r="K2156" s="21">
        <v>-1125.3979999999999</v>
      </c>
      <c r="L2156" s="21">
        <v>304.565</v>
      </c>
      <c r="M2156" s="21">
        <v>-835.79200000000105</v>
      </c>
      <c r="N2156" s="21">
        <v>96</v>
      </c>
      <c r="O2156" s="21">
        <v>549.27200000000005</v>
      </c>
      <c r="P2156" s="21">
        <v>78.969999999999501</v>
      </c>
    </row>
    <row r="2157" spans="1:16" x14ac:dyDescent="0.25">
      <c r="A2157">
        <v>2023</v>
      </c>
      <c r="B2157">
        <v>499295</v>
      </c>
      <c r="C2157" s="31" t="s">
        <v>20</v>
      </c>
      <c r="D2157" t="s">
        <v>2</v>
      </c>
      <c r="E2157" s="21">
        <v>186.41399999999899</v>
      </c>
      <c r="F2157" s="21">
        <v>1133.8789999999999</v>
      </c>
      <c r="G2157" s="21">
        <v>884.44099999999901</v>
      </c>
      <c r="H2157" s="21">
        <v>2146.502</v>
      </c>
      <c r="I2157" s="21">
        <v>1728.729</v>
      </c>
      <c r="J2157" s="21">
        <v>1626.1769999999999</v>
      </c>
      <c r="K2157" s="21">
        <v>101.001999999999</v>
      </c>
      <c r="L2157" s="21">
        <v>1197.365</v>
      </c>
      <c r="M2157" s="21">
        <v>-8.9920000000011004</v>
      </c>
      <c r="N2157" s="21">
        <v>1149.5999999999999</v>
      </c>
      <c r="O2157" s="21">
        <v>1071.2719999999999</v>
      </c>
      <c r="P2157" s="21">
        <v>1058.17</v>
      </c>
    </row>
    <row r="2158" spans="1:16" x14ac:dyDescent="0.25">
      <c r="A2158">
        <v>2023</v>
      </c>
      <c r="B2158">
        <v>499295</v>
      </c>
      <c r="C2158" s="31" t="s">
        <v>21</v>
      </c>
      <c r="D2158" t="s">
        <v>4</v>
      </c>
      <c r="E2158" s="21">
        <v>2222.6529999999998</v>
      </c>
      <c r="F2158" s="21">
        <v>416.89699999999903</v>
      </c>
      <c r="G2158" s="21">
        <v>780.66500000000099</v>
      </c>
      <c r="H2158" s="21">
        <v>-1516.9590000000001</v>
      </c>
      <c r="I2158" s="21">
        <v>2465.712</v>
      </c>
      <c r="J2158" s="21">
        <v>917.61399999999799</v>
      </c>
      <c r="K2158" s="21">
        <v>-57.5760000000001</v>
      </c>
      <c r="L2158" s="21">
        <v>-1914.125</v>
      </c>
      <c r="M2158" s="21">
        <v>-494.24200000000201</v>
      </c>
      <c r="N2158" s="21">
        <v>1350.4970000000001</v>
      </c>
      <c r="O2158" s="21">
        <v>-2631.0929999999998</v>
      </c>
      <c r="P2158" s="21">
        <v>1070.683</v>
      </c>
    </row>
    <row r="2159" spans="1:16" x14ac:dyDescent="0.25">
      <c r="A2159">
        <v>2023</v>
      </c>
      <c r="B2159">
        <v>499295</v>
      </c>
      <c r="C2159" s="31" t="s">
        <v>21</v>
      </c>
      <c r="D2159" t="s">
        <v>2</v>
      </c>
      <c r="E2159" s="21">
        <v>3453.6529999999998</v>
      </c>
      <c r="F2159" s="21">
        <v>1636.8969999999999</v>
      </c>
      <c r="G2159" s="21">
        <v>2042.665</v>
      </c>
      <c r="H2159" s="21">
        <v>-152.95899999999699</v>
      </c>
      <c r="I2159" s="21">
        <v>3707.712</v>
      </c>
      <c r="J2159" s="21">
        <v>2038.614</v>
      </c>
      <c r="K2159" s="21">
        <v>1239.424</v>
      </c>
      <c r="L2159" s="21">
        <v>-417.12499999999898</v>
      </c>
      <c r="M2159" s="21">
        <v>774.75799999999799</v>
      </c>
      <c r="N2159" s="21">
        <v>2730.4969999999998</v>
      </c>
      <c r="O2159" s="21">
        <v>-1284.0930000000001</v>
      </c>
      <c r="P2159" s="21">
        <v>2224.683</v>
      </c>
    </row>
    <row r="2160" spans="1:16" x14ac:dyDescent="0.25">
      <c r="A2160">
        <v>2023</v>
      </c>
      <c r="B2160">
        <v>499295</v>
      </c>
      <c r="C2160" s="31" t="s">
        <v>20</v>
      </c>
      <c r="D2160" t="s">
        <v>1</v>
      </c>
      <c r="E2160" s="21">
        <v>10606.414000000001</v>
      </c>
      <c r="F2160" s="21">
        <v>15725.879000000001</v>
      </c>
      <c r="G2160" s="21">
        <v>15443.441000000001</v>
      </c>
      <c r="H2160" s="21">
        <v>24728.002</v>
      </c>
      <c r="I2160" s="21">
        <v>18773.728999999999</v>
      </c>
      <c r="J2160" s="21">
        <v>12618.177</v>
      </c>
      <c r="K2160" s="21">
        <v>28784.002</v>
      </c>
      <c r="L2160" s="21">
        <v>23531.365000000002</v>
      </c>
      <c r="M2160" s="21">
        <v>22296.508000000002</v>
      </c>
      <c r="N2160" s="21">
        <v>24410.1</v>
      </c>
      <c r="O2160" s="21">
        <v>8416.7720000000008</v>
      </c>
      <c r="P2160" s="21">
        <v>18019.169999999998</v>
      </c>
    </row>
    <row r="2161" spans="1:16" x14ac:dyDescent="0.25">
      <c r="A2161">
        <v>2023</v>
      </c>
      <c r="B2161">
        <v>499295</v>
      </c>
      <c r="C2161" s="31" t="s">
        <v>21</v>
      </c>
      <c r="D2161" t="s">
        <v>1</v>
      </c>
      <c r="E2161" s="21">
        <v>39341.652999999998</v>
      </c>
      <c r="F2161" s="21">
        <v>34405.396999999997</v>
      </c>
      <c r="G2161" s="21">
        <v>48687.665000000001</v>
      </c>
      <c r="H2161" s="21">
        <v>69987.540999999997</v>
      </c>
      <c r="I2161" s="21">
        <v>43560.712</v>
      </c>
      <c r="J2161" s="21">
        <v>38581.114000000001</v>
      </c>
      <c r="K2161" s="21">
        <v>40054.923999999999</v>
      </c>
      <c r="L2161" s="21">
        <v>54169.375</v>
      </c>
      <c r="M2161" s="21">
        <v>28331.758000000002</v>
      </c>
      <c r="N2161" s="21">
        <v>56442.997000000003</v>
      </c>
      <c r="O2161" s="21">
        <v>45738.406999999999</v>
      </c>
      <c r="P2161" s="21">
        <v>50681.682999999997</v>
      </c>
    </row>
    <row r="2162" spans="1:16" x14ac:dyDescent="0.25">
      <c r="A2162">
        <v>2023</v>
      </c>
      <c r="B2162">
        <v>504704</v>
      </c>
      <c r="C2162" s="31" t="s">
        <v>23</v>
      </c>
      <c r="D2162" t="s">
        <v>4</v>
      </c>
      <c r="E2162" s="21">
        <v>798.14</v>
      </c>
      <c r="F2162" s="21">
        <v>253.7</v>
      </c>
      <c r="G2162" s="21">
        <v>-40.1</v>
      </c>
      <c r="H2162" s="21">
        <v>-37.000000000000099</v>
      </c>
      <c r="I2162" s="21">
        <v>205.2</v>
      </c>
      <c r="J2162" s="21">
        <v>304.89999999999998</v>
      </c>
      <c r="K2162" s="21">
        <v>133.41999999999999</v>
      </c>
      <c r="L2162" s="21">
        <v>126.3</v>
      </c>
      <c r="M2162" s="21">
        <v>942.3</v>
      </c>
      <c r="N2162" s="21">
        <v>2721.88</v>
      </c>
      <c r="O2162" s="21">
        <v>3239.52</v>
      </c>
      <c r="P2162" s="21">
        <v>974.599999999999</v>
      </c>
    </row>
    <row r="2163" spans="1:16" x14ac:dyDescent="0.25">
      <c r="A2163">
        <v>2023</v>
      </c>
      <c r="B2163">
        <v>504704</v>
      </c>
      <c r="C2163" s="31" t="s">
        <v>23</v>
      </c>
      <c r="D2163" t="s">
        <v>2</v>
      </c>
      <c r="E2163" s="21">
        <v>1496.9</v>
      </c>
      <c r="F2163" s="21">
        <v>1016.2</v>
      </c>
      <c r="G2163" s="21">
        <v>562.4</v>
      </c>
      <c r="H2163" s="21">
        <v>865.5</v>
      </c>
      <c r="I2163" s="21">
        <v>895.2</v>
      </c>
      <c r="J2163" s="21">
        <v>924.9</v>
      </c>
      <c r="K2163" s="21">
        <v>987.2</v>
      </c>
      <c r="L2163" s="21">
        <v>896.3</v>
      </c>
      <c r="M2163" s="21">
        <v>1477.3</v>
      </c>
      <c r="N2163" s="21">
        <v>3543.2</v>
      </c>
      <c r="O2163" s="21">
        <v>4050.8</v>
      </c>
      <c r="P2163" s="21">
        <v>1607.1</v>
      </c>
    </row>
    <row r="2164" spans="1:16" x14ac:dyDescent="0.25">
      <c r="A2164">
        <v>2023</v>
      </c>
      <c r="B2164">
        <v>504704</v>
      </c>
      <c r="C2164" s="31" t="s">
        <v>23</v>
      </c>
      <c r="D2164" t="s">
        <v>1</v>
      </c>
      <c r="E2164" s="21">
        <v>8981.4</v>
      </c>
      <c r="F2164" s="21">
        <v>6097.2</v>
      </c>
      <c r="G2164" s="21">
        <v>3374.4</v>
      </c>
      <c r="H2164" s="21">
        <v>5193</v>
      </c>
      <c r="I2164" s="21">
        <v>5371.2</v>
      </c>
      <c r="J2164" s="21">
        <v>5549.4</v>
      </c>
      <c r="K2164" s="21">
        <v>5923.2</v>
      </c>
      <c r="L2164" s="21">
        <v>5377.8</v>
      </c>
      <c r="M2164" s="21">
        <v>8863.7999999999993</v>
      </c>
      <c r="N2164" s="21">
        <v>21259.200000000001</v>
      </c>
      <c r="O2164" s="21">
        <v>24304.799999999999</v>
      </c>
      <c r="P2164" s="21">
        <v>9642.6</v>
      </c>
    </row>
    <row r="2165" spans="1:16" x14ac:dyDescent="0.25">
      <c r="A2165">
        <v>2023</v>
      </c>
      <c r="B2165">
        <v>504855</v>
      </c>
      <c r="C2165" s="31" t="s">
        <v>22</v>
      </c>
      <c r="D2165" t="s">
        <v>4</v>
      </c>
      <c r="E2165" s="21">
        <v>393.53800000000001</v>
      </c>
      <c r="F2165" s="21">
        <v>-98.698000000000107</v>
      </c>
      <c r="G2165" s="21">
        <v>184.91</v>
      </c>
      <c r="H2165" s="21">
        <v>187.09200000000001</v>
      </c>
      <c r="I2165" s="21">
        <v>-7.0560000000000098</v>
      </c>
      <c r="J2165" s="21">
        <v>181.16399999999999</v>
      </c>
      <c r="K2165" s="21">
        <v>1203.558</v>
      </c>
      <c r="L2165" s="21">
        <v>-144.08000000000001</v>
      </c>
      <c r="M2165" s="21">
        <v>-232.75</v>
      </c>
      <c r="N2165" s="21">
        <v>-281.78200000000101</v>
      </c>
      <c r="O2165" s="21">
        <v>421.83</v>
      </c>
      <c r="P2165" s="21">
        <v>-130.31800000000001</v>
      </c>
    </row>
    <row r="2166" spans="1:16" x14ac:dyDescent="0.25">
      <c r="A2166">
        <v>2023</v>
      </c>
      <c r="B2166">
        <v>504855</v>
      </c>
      <c r="C2166" s="31" t="s">
        <v>22</v>
      </c>
      <c r="D2166" t="s">
        <v>2</v>
      </c>
      <c r="E2166" s="21">
        <v>663.53800000000001</v>
      </c>
      <c r="F2166" s="21">
        <v>31.901999999999902</v>
      </c>
      <c r="G2166" s="21">
        <v>401.71</v>
      </c>
      <c r="H2166" s="21">
        <v>519.09199999999998</v>
      </c>
      <c r="I2166" s="21">
        <v>61.543999999999997</v>
      </c>
      <c r="J2166" s="21">
        <v>602.66399999999999</v>
      </c>
      <c r="K2166" s="21">
        <v>1979.058</v>
      </c>
      <c r="L2166" s="21">
        <v>119.32</v>
      </c>
      <c r="M2166" s="21">
        <v>105.85</v>
      </c>
      <c r="N2166" s="21">
        <v>4.7179999999986002</v>
      </c>
      <c r="O2166" s="21">
        <v>756.03</v>
      </c>
      <c r="P2166" s="21">
        <v>270.28199999999998</v>
      </c>
    </row>
    <row r="2167" spans="1:16" x14ac:dyDescent="0.25">
      <c r="A2167">
        <v>2023</v>
      </c>
      <c r="B2167">
        <v>504855</v>
      </c>
      <c r="C2167" s="31" t="s">
        <v>22</v>
      </c>
      <c r="D2167" t="s">
        <v>1</v>
      </c>
      <c r="E2167" s="21">
        <v>3058.538</v>
      </c>
      <c r="F2167" s="21">
        <v>881.90200000000004</v>
      </c>
      <c r="G2167" s="21">
        <v>3202.71</v>
      </c>
      <c r="H2167" s="21">
        <v>2251.5920000000001</v>
      </c>
      <c r="I2167" s="21">
        <v>320.54399999999998</v>
      </c>
      <c r="J2167" s="21">
        <v>3776.1640000000002</v>
      </c>
      <c r="K2167" s="21">
        <v>18485.558000000001</v>
      </c>
      <c r="L2167" s="21">
        <v>1258.32</v>
      </c>
      <c r="M2167" s="21">
        <v>1970.85</v>
      </c>
      <c r="N2167" s="21">
        <v>7550.7179999999998</v>
      </c>
      <c r="O2167" s="21">
        <v>3278.03</v>
      </c>
      <c r="P2167" s="21">
        <v>2634.2820000000002</v>
      </c>
    </row>
    <row r="2168" spans="1:16" x14ac:dyDescent="0.25">
      <c r="A2168">
        <v>2023</v>
      </c>
      <c r="B2168">
        <v>507312</v>
      </c>
      <c r="C2168" s="31" t="s">
        <v>23</v>
      </c>
      <c r="D2168" t="s">
        <v>4</v>
      </c>
      <c r="E2168" s="21">
        <v>237.648</v>
      </c>
      <c r="F2168" s="21">
        <v>-49.0399999999999</v>
      </c>
      <c r="G2168" s="21">
        <v>-22.175999999999899</v>
      </c>
      <c r="H2168" s="21">
        <v>271.27600000000001</v>
      </c>
      <c r="I2168" s="21">
        <v>-92.071999999999903</v>
      </c>
      <c r="J2168" s="21">
        <v>355.584</v>
      </c>
      <c r="K2168" s="21">
        <v>-72.647999999999996</v>
      </c>
      <c r="L2168" s="21">
        <v>790.38800000000003</v>
      </c>
      <c r="M2168" s="21">
        <v>-57.747999999999998</v>
      </c>
      <c r="N2168" s="21">
        <v>190.1</v>
      </c>
      <c r="O2168" s="21">
        <v>-262.78800000000001</v>
      </c>
      <c r="P2168" s="21">
        <v>70.664000000000101</v>
      </c>
    </row>
    <row r="2169" spans="1:16" x14ac:dyDescent="0.25">
      <c r="A2169">
        <v>2023</v>
      </c>
      <c r="B2169">
        <v>507312</v>
      </c>
      <c r="C2169" s="31" t="s">
        <v>23</v>
      </c>
      <c r="D2169" t="s">
        <v>2</v>
      </c>
      <c r="E2169" s="21">
        <v>387.64800000000002</v>
      </c>
      <c r="F2169" s="21">
        <v>175.96</v>
      </c>
      <c r="G2169" s="21">
        <v>52.824000000000098</v>
      </c>
      <c r="H2169" s="21">
        <v>367.536</v>
      </c>
      <c r="I2169" s="21">
        <v>277.928</v>
      </c>
      <c r="J2169" s="21">
        <v>795.58399999999995</v>
      </c>
      <c r="K2169" s="21">
        <v>74.852000000000004</v>
      </c>
      <c r="L2169" s="21">
        <v>1082.8879999999999</v>
      </c>
      <c r="M2169" s="21">
        <v>89.751999999999995</v>
      </c>
      <c r="N2169" s="21">
        <v>557.6</v>
      </c>
      <c r="O2169" s="21">
        <v>249.71199999999999</v>
      </c>
      <c r="P2169" s="21">
        <v>590.66399999999999</v>
      </c>
    </row>
    <row r="2170" spans="1:16" x14ac:dyDescent="0.25">
      <c r="A2170">
        <v>2023</v>
      </c>
      <c r="B2170">
        <v>507312</v>
      </c>
      <c r="C2170" s="31" t="s">
        <v>23</v>
      </c>
      <c r="D2170" t="s">
        <v>1</v>
      </c>
      <c r="E2170" s="21">
        <v>3327.6480000000001</v>
      </c>
      <c r="F2170" s="21">
        <v>610.96</v>
      </c>
      <c r="G2170" s="21">
        <v>367.82400000000001</v>
      </c>
      <c r="H2170" s="21">
        <v>2607.5360000000001</v>
      </c>
      <c r="I2170" s="21">
        <v>930.928</v>
      </c>
      <c r="J2170" s="21">
        <v>3375.5839999999998</v>
      </c>
      <c r="K2170" s="21">
        <v>294.35199999999998</v>
      </c>
      <c r="L2170" s="21">
        <v>3981.8879999999999</v>
      </c>
      <c r="M2170" s="21">
        <v>236.75200000000001</v>
      </c>
      <c r="N2170" s="21">
        <v>3823.6</v>
      </c>
      <c r="O2170" s="21">
        <v>1167.712</v>
      </c>
      <c r="P2170" s="21">
        <v>2543.6640000000002</v>
      </c>
    </row>
    <row r="2171" spans="1:16" x14ac:dyDescent="0.25">
      <c r="A2171">
        <v>2023</v>
      </c>
      <c r="B2171">
        <v>519375</v>
      </c>
      <c r="C2171" s="31" t="s">
        <v>21</v>
      </c>
      <c r="D2171" t="s">
        <v>4</v>
      </c>
      <c r="E2171" s="21">
        <v>-95.064400000000006</v>
      </c>
      <c r="F2171" s="21">
        <v>23.163199999999801</v>
      </c>
      <c r="G2171" s="21">
        <v>-212.75839999999999</v>
      </c>
      <c r="H2171" s="21">
        <v>614.07640000000004</v>
      </c>
      <c r="I2171" s="21">
        <v>-1.2592000000000501</v>
      </c>
      <c r="J2171" s="21">
        <v>559.11159999999995</v>
      </c>
      <c r="K2171" s="21">
        <v>213.9248</v>
      </c>
      <c r="L2171" s="21">
        <v>0</v>
      </c>
      <c r="M2171" s="21">
        <v>-13.677599999999901</v>
      </c>
      <c r="N2171" s="21">
        <v>-154.07679999999999</v>
      </c>
      <c r="O2171" s="21">
        <v>305.33479999999997</v>
      </c>
      <c r="P2171" s="21">
        <v>102.1092</v>
      </c>
    </row>
    <row r="2172" spans="1:16" x14ac:dyDescent="0.25">
      <c r="A2172">
        <v>2023</v>
      </c>
      <c r="B2172">
        <v>519375</v>
      </c>
      <c r="C2172" s="31" t="s">
        <v>21</v>
      </c>
      <c r="D2172" t="s">
        <v>2</v>
      </c>
      <c r="E2172" s="21">
        <v>22.935600000000001</v>
      </c>
      <c r="F2172" s="21">
        <v>373.16320000000002</v>
      </c>
      <c r="G2172" s="21">
        <v>83.241599999999906</v>
      </c>
      <c r="H2172" s="21">
        <v>1030.0763999999999</v>
      </c>
      <c r="I2172" s="21">
        <v>118.74079999999999</v>
      </c>
      <c r="J2172" s="21">
        <v>795.11159999999995</v>
      </c>
      <c r="K2172" s="21">
        <v>393.9248</v>
      </c>
      <c r="L2172" s="21">
        <v>0</v>
      </c>
      <c r="M2172" s="21">
        <v>178.32239999999999</v>
      </c>
      <c r="N2172" s="21">
        <v>83.923199999999994</v>
      </c>
      <c r="O2172" s="21">
        <v>498.33479999999997</v>
      </c>
      <c r="P2172" s="21">
        <v>276.10919999999999</v>
      </c>
    </row>
    <row r="2173" spans="1:16" x14ac:dyDescent="0.25">
      <c r="A2173">
        <v>2023</v>
      </c>
      <c r="B2173">
        <v>519375</v>
      </c>
      <c r="C2173" s="31" t="s">
        <v>21</v>
      </c>
      <c r="D2173" t="s">
        <v>1</v>
      </c>
      <c r="E2173" s="21">
        <v>297.43560000000002</v>
      </c>
      <c r="F2173" s="21">
        <v>1968.1632</v>
      </c>
      <c r="G2173" s="21">
        <v>676.24159999999995</v>
      </c>
      <c r="H2173" s="21">
        <v>5814.0763999999999</v>
      </c>
      <c r="I2173" s="21">
        <v>458.74079999999998</v>
      </c>
      <c r="J2173" s="21">
        <v>2545.1116000000002</v>
      </c>
      <c r="K2173" s="21">
        <v>1717.9248</v>
      </c>
      <c r="L2173" s="21">
        <v>0</v>
      </c>
      <c r="M2173" s="21">
        <v>1183.8224</v>
      </c>
      <c r="N2173" s="21">
        <v>468.92320000000001</v>
      </c>
      <c r="O2173" s="21">
        <v>2547.8348000000001</v>
      </c>
      <c r="P2173" s="21">
        <v>1485.6092000000001</v>
      </c>
    </row>
    <row r="2174" spans="1:16" x14ac:dyDescent="0.25">
      <c r="A2174">
        <v>2023</v>
      </c>
      <c r="B2174">
        <v>521200</v>
      </c>
      <c r="C2174" s="31" t="s">
        <v>21</v>
      </c>
      <c r="D2174" t="s">
        <v>4</v>
      </c>
      <c r="E2174" s="21">
        <v>-150.952</v>
      </c>
      <c r="F2174" s="21">
        <v>-52.795200000000101</v>
      </c>
      <c r="G2174" s="21">
        <v>-33.276800000000001</v>
      </c>
      <c r="H2174" s="21">
        <v>-99.147199999999998</v>
      </c>
      <c r="I2174" s="21">
        <v>95.915199999999999</v>
      </c>
      <c r="J2174" s="21">
        <v>-91.228800000000007</v>
      </c>
      <c r="K2174" s="21">
        <v>153.91839999999999</v>
      </c>
      <c r="L2174" s="21">
        <v>-58.561599999999999</v>
      </c>
      <c r="M2174" s="21">
        <v>-212.16480000000001</v>
      </c>
      <c r="N2174" s="21">
        <v>-41.797600000000003</v>
      </c>
      <c r="O2174" s="21">
        <v>-109.68640000000001</v>
      </c>
      <c r="P2174" s="21">
        <v>-143.624</v>
      </c>
    </row>
    <row r="2175" spans="1:16" x14ac:dyDescent="0.25">
      <c r="A2175">
        <v>2023</v>
      </c>
      <c r="B2175">
        <v>521200</v>
      </c>
      <c r="C2175" s="31" t="s">
        <v>21</v>
      </c>
      <c r="D2175" t="s">
        <v>2</v>
      </c>
      <c r="E2175" s="21">
        <v>25.047999999999998</v>
      </c>
      <c r="F2175" s="21">
        <v>185.20480000000001</v>
      </c>
      <c r="G2175" s="21">
        <v>318.72320000000002</v>
      </c>
      <c r="H2175" s="21">
        <v>140.8528</v>
      </c>
      <c r="I2175" s="21">
        <v>329.91520000000003</v>
      </c>
      <c r="J2175" s="21">
        <v>24.7712</v>
      </c>
      <c r="K2175" s="21">
        <v>329.91840000000002</v>
      </c>
      <c r="L2175" s="21">
        <v>237.4384</v>
      </c>
      <c r="M2175" s="21">
        <v>201.83519999999999</v>
      </c>
      <c r="N2175" s="21">
        <v>76.202399999999997</v>
      </c>
      <c r="O2175" s="21">
        <v>122.31359999999999</v>
      </c>
      <c r="P2175" s="21">
        <v>92.376000000000005</v>
      </c>
    </row>
    <row r="2176" spans="1:16" x14ac:dyDescent="0.25">
      <c r="A2176">
        <v>2023</v>
      </c>
      <c r="B2176">
        <v>521200</v>
      </c>
      <c r="C2176" s="31" t="s">
        <v>21</v>
      </c>
      <c r="D2176" t="s">
        <v>1</v>
      </c>
      <c r="E2176" s="21">
        <v>285.048</v>
      </c>
      <c r="F2176" s="21">
        <v>832.20479999999998</v>
      </c>
      <c r="G2176" s="21">
        <v>2002.7231999999999</v>
      </c>
      <c r="H2176" s="21">
        <v>958.8528</v>
      </c>
      <c r="I2176" s="21">
        <v>1531.9151999999999</v>
      </c>
      <c r="J2176" s="21">
        <v>244.77119999999999</v>
      </c>
      <c r="K2176" s="21">
        <v>1436.9184</v>
      </c>
      <c r="L2176" s="21">
        <v>1088.4384</v>
      </c>
      <c r="M2176" s="21">
        <v>1593.8352</v>
      </c>
      <c r="N2176" s="21">
        <v>365.70240000000001</v>
      </c>
      <c r="O2176" s="21">
        <v>446.31360000000001</v>
      </c>
      <c r="P2176" s="21">
        <v>1091.376</v>
      </c>
    </row>
    <row r="2177" spans="1:16" x14ac:dyDescent="0.25">
      <c r="A2177">
        <v>2023</v>
      </c>
      <c r="B2177">
        <v>522997</v>
      </c>
      <c r="C2177" s="31" t="s">
        <v>22</v>
      </c>
      <c r="D2177" t="s">
        <v>4</v>
      </c>
      <c r="E2177" s="21">
        <v>-26.4</v>
      </c>
      <c r="F2177" s="21">
        <v>251.3</v>
      </c>
      <c r="G2177" s="21">
        <v>-50.2</v>
      </c>
      <c r="H2177" s="21">
        <v>-19.2</v>
      </c>
      <c r="I2177" s="21">
        <v>340.8</v>
      </c>
      <c r="J2177" s="21">
        <v>-50.6</v>
      </c>
      <c r="K2177" s="21">
        <v>0</v>
      </c>
      <c r="L2177" s="21">
        <v>-89.2</v>
      </c>
      <c r="M2177" s="21">
        <v>-26.4</v>
      </c>
      <c r="N2177" s="21">
        <v>3.7999999999999798</v>
      </c>
      <c r="O2177" s="21">
        <v>0</v>
      </c>
      <c r="P2177" s="21">
        <v>-50.2</v>
      </c>
    </row>
    <row r="2178" spans="1:16" x14ac:dyDescent="0.25">
      <c r="A2178">
        <v>2023</v>
      </c>
      <c r="B2178">
        <v>522997</v>
      </c>
      <c r="C2178" s="31" t="s">
        <v>22</v>
      </c>
      <c r="D2178" t="s">
        <v>2</v>
      </c>
      <c r="E2178" s="21">
        <v>40</v>
      </c>
      <c r="F2178" s="21">
        <v>486.8</v>
      </c>
      <c r="G2178" s="21">
        <v>14</v>
      </c>
      <c r="H2178" s="21">
        <v>49.4</v>
      </c>
      <c r="I2178" s="21">
        <v>409.4</v>
      </c>
      <c r="J2178" s="21">
        <v>84.4</v>
      </c>
      <c r="K2178" s="21">
        <v>0</v>
      </c>
      <c r="L2178" s="21">
        <v>43.6</v>
      </c>
      <c r="M2178" s="21">
        <v>40</v>
      </c>
      <c r="N2178" s="21">
        <v>198.6</v>
      </c>
      <c r="O2178" s="21">
        <v>0</v>
      </c>
      <c r="P2178" s="21">
        <v>14</v>
      </c>
    </row>
    <row r="2179" spans="1:16" x14ac:dyDescent="0.25">
      <c r="A2179">
        <v>2023</v>
      </c>
      <c r="B2179">
        <v>522997</v>
      </c>
      <c r="C2179" s="31" t="s">
        <v>22</v>
      </c>
      <c r="D2179" t="s">
        <v>1</v>
      </c>
      <c r="E2179" s="21">
        <v>240</v>
      </c>
      <c r="F2179" s="21">
        <v>2920.8</v>
      </c>
      <c r="G2179" s="21">
        <v>84</v>
      </c>
      <c r="H2179" s="21">
        <v>296.39999999999998</v>
      </c>
      <c r="I2179" s="21">
        <v>2456.4</v>
      </c>
      <c r="J2179" s="21">
        <v>506.4</v>
      </c>
      <c r="K2179" s="21">
        <v>0</v>
      </c>
      <c r="L2179" s="21">
        <v>261.60000000000002</v>
      </c>
      <c r="M2179" s="21">
        <v>240</v>
      </c>
      <c r="N2179" s="21">
        <v>1191.5999999999999</v>
      </c>
      <c r="O2179" s="21">
        <v>0</v>
      </c>
      <c r="P2179" s="21">
        <v>84</v>
      </c>
    </row>
    <row r="2180" spans="1:16" x14ac:dyDescent="0.25">
      <c r="A2180">
        <v>2023</v>
      </c>
      <c r="B2180">
        <v>524048</v>
      </c>
      <c r="C2180" s="31" t="s">
        <v>18</v>
      </c>
      <c r="D2180" t="s">
        <v>2</v>
      </c>
      <c r="E2180" s="21">
        <v>0</v>
      </c>
      <c r="F2180" s="21">
        <v>0</v>
      </c>
      <c r="G2180" s="21">
        <v>0</v>
      </c>
      <c r="H2180" s="21">
        <v>0</v>
      </c>
      <c r="I2180" s="21">
        <v>964.7</v>
      </c>
      <c r="J2180" s="21">
        <v>1052.2</v>
      </c>
      <c r="K2180" s="21">
        <v>730.2</v>
      </c>
      <c r="L2180" s="21">
        <v>698.35</v>
      </c>
      <c r="M2180" s="21">
        <v>1669.95</v>
      </c>
      <c r="N2180" s="21">
        <v>1430.75</v>
      </c>
      <c r="O2180" s="21">
        <v>821.3</v>
      </c>
      <c r="P2180" s="21">
        <v>727.45</v>
      </c>
    </row>
    <row r="2181" spans="1:16" x14ac:dyDescent="0.25">
      <c r="A2181">
        <v>2023</v>
      </c>
      <c r="B2181">
        <v>524048</v>
      </c>
      <c r="C2181" s="31" t="s">
        <v>18</v>
      </c>
      <c r="D2181" t="s">
        <v>4</v>
      </c>
      <c r="E2181" s="21">
        <v>0</v>
      </c>
      <c r="F2181" s="21">
        <v>0</v>
      </c>
      <c r="G2181" s="21">
        <v>0</v>
      </c>
      <c r="H2181" s="21">
        <v>0</v>
      </c>
      <c r="I2181" s="21">
        <v>239.8</v>
      </c>
      <c r="J2181" s="21">
        <v>335</v>
      </c>
      <c r="K2181" s="21">
        <v>77.2</v>
      </c>
      <c r="L2181" s="21">
        <v>-18.850000000000001</v>
      </c>
      <c r="M2181" s="21">
        <v>1007.05</v>
      </c>
      <c r="N2181" s="21">
        <v>695.95</v>
      </c>
      <c r="O2181" s="21">
        <v>166.1</v>
      </c>
      <c r="P2181" s="21">
        <v>65.649999999999906</v>
      </c>
    </row>
    <row r="2182" spans="1:16" x14ac:dyDescent="0.25">
      <c r="A2182">
        <v>2023</v>
      </c>
      <c r="B2182">
        <v>524048</v>
      </c>
      <c r="C2182" s="31" t="s">
        <v>18</v>
      </c>
      <c r="D2182" t="s">
        <v>1</v>
      </c>
      <c r="E2182" s="21">
        <v>0</v>
      </c>
      <c r="F2182" s="21">
        <v>0</v>
      </c>
      <c r="G2182" s="21">
        <v>0</v>
      </c>
      <c r="H2182" s="21">
        <v>0</v>
      </c>
      <c r="I2182" s="21">
        <v>5788.2</v>
      </c>
      <c r="J2182" s="21">
        <v>6313.2</v>
      </c>
      <c r="K2182" s="21">
        <v>4381.2</v>
      </c>
      <c r="L2182" s="21">
        <v>4190.1000000000004</v>
      </c>
      <c r="M2182" s="21">
        <v>10019.700000000001</v>
      </c>
      <c r="N2182" s="21">
        <v>8584.5</v>
      </c>
      <c r="O2182" s="21">
        <v>4927.8</v>
      </c>
      <c r="P2182" s="21">
        <v>4364.7</v>
      </c>
    </row>
    <row r="2183" spans="1:16" x14ac:dyDescent="0.25">
      <c r="A2183">
        <v>2023</v>
      </c>
      <c r="B2183">
        <v>524048</v>
      </c>
      <c r="C2183" s="31" t="s">
        <v>20</v>
      </c>
      <c r="D2183" t="s">
        <v>2</v>
      </c>
      <c r="E2183" s="21">
        <v>0</v>
      </c>
      <c r="F2183" s="21">
        <v>0</v>
      </c>
      <c r="G2183" s="21">
        <v>0</v>
      </c>
      <c r="H2183" s="21">
        <v>0</v>
      </c>
      <c r="I2183" s="21">
        <v>111.3</v>
      </c>
      <c r="J2183" s="21">
        <v>84.6</v>
      </c>
      <c r="K2183" s="21">
        <v>35.200000000000003</v>
      </c>
      <c r="L2183" s="21">
        <v>90.7</v>
      </c>
      <c r="M2183" s="21">
        <v>119.6</v>
      </c>
      <c r="N2183" s="21">
        <v>88</v>
      </c>
      <c r="O2183" s="21">
        <v>187</v>
      </c>
      <c r="P2183" s="21">
        <v>350.8</v>
      </c>
    </row>
    <row r="2184" spans="1:16" x14ac:dyDescent="0.25">
      <c r="A2184">
        <v>2023</v>
      </c>
      <c r="B2184">
        <v>524048</v>
      </c>
      <c r="C2184" s="31" t="s">
        <v>20</v>
      </c>
      <c r="D2184" t="s">
        <v>4</v>
      </c>
      <c r="E2184" s="21">
        <v>0</v>
      </c>
      <c r="F2184" s="21">
        <v>0</v>
      </c>
      <c r="G2184" s="21">
        <v>0</v>
      </c>
      <c r="H2184" s="21">
        <v>0</v>
      </c>
      <c r="I2184" s="21">
        <v>2.7000000000000299</v>
      </c>
      <c r="J2184" s="21">
        <v>-20.399999999999999</v>
      </c>
      <c r="K2184" s="21">
        <v>-36.799999999999997</v>
      </c>
      <c r="L2184" s="21">
        <v>-13.1</v>
      </c>
      <c r="M2184" s="21">
        <v>50</v>
      </c>
      <c r="N2184" s="21">
        <v>52.6</v>
      </c>
      <c r="O2184" s="21">
        <v>151.6</v>
      </c>
      <c r="P2184" s="21">
        <v>173.8</v>
      </c>
    </row>
    <row r="2185" spans="1:16" x14ac:dyDescent="0.25">
      <c r="A2185">
        <v>2023</v>
      </c>
      <c r="B2185">
        <v>524048</v>
      </c>
      <c r="C2185" s="31" t="s">
        <v>20</v>
      </c>
      <c r="D2185" t="s">
        <v>1</v>
      </c>
      <c r="E2185" s="21">
        <v>0</v>
      </c>
      <c r="F2185" s="21">
        <v>0</v>
      </c>
      <c r="G2185" s="21">
        <v>0</v>
      </c>
      <c r="H2185" s="21">
        <v>0</v>
      </c>
      <c r="I2185" s="21">
        <v>667.8</v>
      </c>
      <c r="J2185" s="21">
        <v>507.6</v>
      </c>
      <c r="K2185" s="21">
        <v>211.2</v>
      </c>
      <c r="L2185" s="21">
        <v>544.20000000000005</v>
      </c>
      <c r="M2185" s="21">
        <v>717.6</v>
      </c>
      <c r="N2185" s="21">
        <v>528</v>
      </c>
      <c r="O2185" s="21">
        <v>1122</v>
      </c>
      <c r="P2185" s="21">
        <v>2104.8000000000002</v>
      </c>
    </row>
    <row r="2186" spans="1:16" x14ac:dyDescent="0.25">
      <c r="A2186">
        <v>2023</v>
      </c>
      <c r="B2186">
        <v>524048</v>
      </c>
      <c r="C2186" s="31" t="s">
        <v>22</v>
      </c>
      <c r="D2186" t="s">
        <v>2</v>
      </c>
      <c r="E2186" s="21">
        <v>0</v>
      </c>
      <c r="F2186" s="21">
        <v>0</v>
      </c>
      <c r="G2186" s="21">
        <v>0</v>
      </c>
      <c r="H2186" s="21">
        <v>0</v>
      </c>
      <c r="I2186" s="21">
        <v>0</v>
      </c>
      <c r="J2186" s="21">
        <v>7</v>
      </c>
      <c r="K2186" s="21">
        <v>0</v>
      </c>
      <c r="L2186" s="21">
        <v>0</v>
      </c>
      <c r="M2186" s="21">
        <v>0</v>
      </c>
      <c r="N2186" s="21">
        <v>18</v>
      </c>
      <c r="O2186" s="21">
        <v>9</v>
      </c>
      <c r="P2186" s="21">
        <v>9</v>
      </c>
    </row>
    <row r="2187" spans="1:16" x14ac:dyDescent="0.25">
      <c r="A2187">
        <v>2023</v>
      </c>
      <c r="B2187">
        <v>524048</v>
      </c>
      <c r="C2187" s="31" t="s">
        <v>22</v>
      </c>
      <c r="D2187" t="s">
        <v>4</v>
      </c>
      <c r="E2187" s="21">
        <v>0</v>
      </c>
      <c r="F2187" s="21">
        <v>0</v>
      </c>
      <c r="G2187" s="21">
        <v>0</v>
      </c>
      <c r="H2187" s="21">
        <v>0</v>
      </c>
      <c r="I2187" s="21">
        <v>0</v>
      </c>
      <c r="J2187" s="21">
        <v>-25.1</v>
      </c>
      <c r="K2187" s="21">
        <v>0</v>
      </c>
      <c r="L2187" s="21">
        <v>0</v>
      </c>
      <c r="M2187" s="21">
        <v>0</v>
      </c>
      <c r="N2187" s="21">
        <v>-46.2</v>
      </c>
      <c r="O2187" s="21">
        <v>-23.1</v>
      </c>
      <c r="P2187" s="21">
        <v>-23.1</v>
      </c>
    </row>
    <row r="2188" spans="1:16" x14ac:dyDescent="0.25">
      <c r="A2188">
        <v>2023</v>
      </c>
      <c r="B2188">
        <v>524048</v>
      </c>
      <c r="C2188" s="31" t="s">
        <v>22</v>
      </c>
      <c r="D2188" t="s">
        <v>1</v>
      </c>
      <c r="E2188" s="21">
        <v>0</v>
      </c>
      <c r="F2188" s="21">
        <v>0</v>
      </c>
      <c r="G2188" s="21">
        <v>0</v>
      </c>
      <c r="H2188" s="21">
        <v>0</v>
      </c>
      <c r="I2188" s="21">
        <v>0</v>
      </c>
      <c r="J2188" s="21">
        <v>42</v>
      </c>
      <c r="K2188" s="21">
        <v>0</v>
      </c>
      <c r="L2188" s="21">
        <v>0</v>
      </c>
      <c r="M2188" s="21">
        <v>0</v>
      </c>
      <c r="N2188" s="21">
        <v>108</v>
      </c>
      <c r="O2188" s="21">
        <v>54</v>
      </c>
      <c r="P2188" s="21">
        <v>54</v>
      </c>
    </row>
    <row r="2189" spans="1:16" x14ac:dyDescent="0.25">
      <c r="A2189">
        <v>2023</v>
      </c>
      <c r="B2189">
        <v>524048</v>
      </c>
      <c r="C2189" s="31" t="s">
        <v>23</v>
      </c>
      <c r="D2189" t="s">
        <v>2</v>
      </c>
      <c r="E2189" s="21">
        <v>0</v>
      </c>
      <c r="F2189" s="21">
        <v>0</v>
      </c>
      <c r="G2189" s="21">
        <v>0</v>
      </c>
      <c r="H2189" s="21">
        <v>0</v>
      </c>
      <c r="I2189" s="21">
        <v>72.099999999999994</v>
      </c>
      <c r="J2189" s="21">
        <v>26.6</v>
      </c>
      <c r="K2189" s="21">
        <v>0</v>
      </c>
      <c r="L2189" s="21">
        <v>42.45</v>
      </c>
      <c r="M2189" s="21">
        <v>11</v>
      </c>
      <c r="N2189" s="21">
        <v>12</v>
      </c>
      <c r="O2189" s="21">
        <v>0</v>
      </c>
      <c r="P2189" s="21">
        <v>35</v>
      </c>
    </row>
    <row r="2190" spans="1:16" x14ac:dyDescent="0.25">
      <c r="A2190">
        <v>2023</v>
      </c>
      <c r="B2190">
        <v>524048</v>
      </c>
      <c r="C2190" s="31" t="s">
        <v>23</v>
      </c>
      <c r="D2190" t="s">
        <v>4</v>
      </c>
      <c r="E2190" s="21">
        <v>0</v>
      </c>
      <c r="F2190" s="21">
        <v>0</v>
      </c>
      <c r="G2190" s="21">
        <v>0</v>
      </c>
      <c r="H2190" s="21">
        <v>0</v>
      </c>
      <c r="I2190" s="21">
        <v>-1.6500000000000199</v>
      </c>
      <c r="J2190" s="21">
        <v>-84.65</v>
      </c>
      <c r="K2190" s="21">
        <v>0</v>
      </c>
      <c r="L2190" s="21">
        <v>-33.799999999999997</v>
      </c>
      <c r="M2190" s="21">
        <v>-25.25</v>
      </c>
      <c r="N2190" s="21">
        <v>-24.25</v>
      </c>
      <c r="O2190" s="21">
        <v>0</v>
      </c>
      <c r="P2190" s="21">
        <v>-40</v>
      </c>
    </row>
    <row r="2191" spans="1:16" x14ac:dyDescent="0.25">
      <c r="A2191">
        <v>2023</v>
      </c>
      <c r="B2191">
        <v>524048</v>
      </c>
      <c r="C2191" s="31" t="s">
        <v>23</v>
      </c>
      <c r="D2191" t="s">
        <v>1</v>
      </c>
      <c r="E2191" s="21">
        <v>0</v>
      </c>
      <c r="F2191" s="21">
        <v>0</v>
      </c>
      <c r="G2191" s="21">
        <v>0</v>
      </c>
      <c r="H2191" s="21">
        <v>0</v>
      </c>
      <c r="I2191" s="21">
        <v>432.6</v>
      </c>
      <c r="J2191" s="21">
        <v>159.6</v>
      </c>
      <c r="K2191" s="21">
        <v>0</v>
      </c>
      <c r="L2191" s="21">
        <v>254.7</v>
      </c>
      <c r="M2191" s="21">
        <v>66</v>
      </c>
      <c r="N2191" s="21">
        <v>72</v>
      </c>
      <c r="O2191" s="21">
        <v>0</v>
      </c>
      <c r="P2191" s="21">
        <v>210</v>
      </c>
    </row>
    <row r="2192" spans="1:16" x14ac:dyDescent="0.25">
      <c r="A2192">
        <v>2023</v>
      </c>
      <c r="B2192">
        <v>529212</v>
      </c>
      <c r="C2192" s="31" t="s">
        <v>19</v>
      </c>
      <c r="D2192" t="s">
        <v>4</v>
      </c>
      <c r="E2192" s="21">
        <v>75.892399999999597</v>
      </c>
      <c r="F2192" s="21">
        <v>-95.136800000000704</v>
      </c>
      <c r="G2192" s="21">
        <v>-455.1968</v>
      </c>
      <c r="H2192" s="21">
        <v>1107.742</v>
      </c>
      <c r="I2192" s="21">
        <v>-433.95760000000001</v>
      </c>
      <c r="J2192" s="21">
        <v>553.82320000000004</v>
      </c>
      <c r="K2192" s="21">
        <v>326.63039999999899</v>
      </c>
      <c r="L2192" s="21">
        <v>178.77399999999901</v>
      </c>
      <c r="M2192" s="21">
        <v>235.324399999999</v>
      </c>
      <c r="N2192" s="21">
        <v>925.06599999999901</v>
      </c>
      <c r="O2192" s="21">
        <v>1328.7212</v>
      </c>
      <c r="P2192" s="21">
        <v>833.09119999999905</v>
      </c>
    </row>
    <row r="2193" spans="1:16" x14ac:dyDescent="0.25">
      <c r="A2193">
        <v>2023</v>
      </c>
      <c r="B2193">
        <v>529212</v>
      </c>
      <c r="C2193" s="31" t="s">
        <v>19</v>
      </c>
      <c r="D2193" t="s">
        <v>2</v>
      </c>
      <c r="E2193" s="21">
        <v>949.69240000000002</v>
      </c>
      <c r="F2193" s="21">
        <v>866.86319999999898</v>
      </c>
      <c r="G2193" s="21">
        <v>284.00319999999999</v>
      </c>
      <c r="H2193" s="21">
        <v>2001.3420000000001</v>
      </c>
      <c r="I2193" s="21">
        <v>104.44240000000001</v>
      </c>
      <c r="J2193" s="21">
        <v>1295.2231999999999</v>
      </c>
      <c r="K2193" s="21">
        <v>1247.7303999999999</v>
      </c>
      <c r="L2193" s="21">
        <v>986.37400000000002</v>
      </c>
      <c r="M2193" s="21">
        <v>1191.8244</v>
      </c>
      <c r="N2193" s="21">
        <v>1841.7660000000001</v>
      </c>
      <c r="O2193" s="21">
        <v>2022.6212</v>
      </c>
      <c r="P2193" s="21">
        <v>1574.4911999999999</v>
      </c>
    </row>
    <row r="2194" spans="1:16" x14ac:dyDescent="0.25">
      <c r="A2194">
        <v>2023</v>
      </c>
      <c r="B2194">
        <v>529212</v>
      </c>
      <c r="C2194" s="31" t="s">
        <v>19</v>
      </c>
      <c r="D2194" t="s">
        <v>1</v>
      </c>
      <c r="E2194" s="21">
        <v>3274.6923999999999</v>
      </c>
      <c r="F2194" s="21">
        <v>6300.8631999999998</v>
      </c>
      <c r="G2194" s="21">
        <v>1684.0032000000001</v>
      </c>
      <c r="H2194" s="21">
        <v>8057.3419999999996</v>
      </c>
      <c r="I2194" s="21">
        <v>1026.9423999999999</v>
      </c>
      <c r="J2194" s="21">
        <v>8531.2232000000004</v>
      </c>
      <c r="K2194" s="21">
        <v>19072.7304</v>
      </c>
      <c r="L2194" s="21">
        <v>3918.3739999999998</v>
      </c>
      <c r="M2194" s="21">
        <v>4955.8244000000004</v>
      </c>
      <c r="N2194" s="21">
        <v>9335.7659999999996</v>
      </c>
      <c r="O2194" s="21">
        <v>14423.6212</v>
      </c>
      <c r="P2194" s="21">
        <v>5636.4912000000004</v>
      </c>
    </row>
    <row r="2195" spans="1:16" x14ac:dyDescent="0.25">
      <c r="A2195">
        <v>2023</v>
      </c>
      <c r="B2195">
        <v>531401</v>
      </c>
      <c r="C2195" s="31" t="s">
        <v>20</v>
      </c>
      <c r="D2195" t="s">
        <v>4</v>
      </c>
      <c r="E2195" s="21">
        <v>-133.792</v>
      </c>
      <c r="F2195" s="21">
        <v>-17.48</v>
      </c>
      <c r="G2195" s="21">
        <v>-106.49760000000001</v>
      </c>
      <c r="H2195" s="21">
        <v>-205.584</v>
      </c>
      <c r="I2195" s="21">
        <v>-18.059200000000001</v>
      </c>
      <c r="J2195" s="21">
        <v>-220.05279999999999</v>
      </c>
      <c r="K2195" s="21">
        <v>424.76159999999999</v>
      </c>
      <c r="L2195" s="21">
        <v>-121.4072</v>
      </c>
      <c r="M2195" s="21">
        <v>628.87519999999995</v>
      </c>
      <c r="N2195" s="21">
        <v>681.96319999999901</v>
      </c>
      <c r="O2195" s="21">
        <v>-300.1472</v>
      </c>
      <c r="P2195" s="21">
        <v>113.15519999999999</v>
      </c>
    </row>
    <row r="2196" spans="1:16" x14ac:dyDescent="0.25">
      <c r="A2196">
        <v>2023</v>
      </c>
      <c r="B2196">
        <v>531401</v>
      </c>
      <c r="C2196" s="31" t="s">
        <v>20</v>
      </c>
      <c r="D2196" t="s">
        <v>2</v>
      </c>
      <c r="E2196" s="21">
        <v>73.808000000000007</v>
      </c>
      <c r="F2196" s="21">
        <v>334.12</v>
      </c>
      <c r="G2196" s="21">
        <v>32.702399999999997</v>
      </c>
      <c r="H2196" s="21">
        <v>138.816</v>
      </c>
      <c r="I2196" s="21">
        <v>191.9408</v>
      </c>
      <c r="J2196" s="21">
        <v>275.54719999999998</v>
      </c>
      <c r="K2196" s="21">
        <v>863.961600000001</v>
      </c>
      <c r="L2196" s="21">
        <v>227.7928</v>
      </c>
      <c r="M2196" s="21">
        <v>1341.6751999999999</v>
      </c>
      <c r="N2196" s="21">
        <v>1028.7632000000001</v>
      </c>
      <c r="O2196" s="21">
        <v>115.0528</v>
      </c>
      <c r="P2196" s="21">
        <v>391.55520000000001</v>
      </c>
    </row>
    <row r="2197" spans="1:16" x14ac:dyDescent="0.25">
      <c r="A2197">
        <v>2023</v>
      </c>
      <c r="B2197">
        <v>531401</v>
      </c>
      <c r="C2197" s="31" t="s">
        <v>20</v>
      </c>
      <c r="D2197" t="s">
        <v>1</v>
      </c>
      <c r="E2197" s="21">
        <v>362.80799999999999</v>
      </c>
      <c r="F2197" s="21">
        <v>3012.12</v>
      </c>
      <c r="G2197" s="21">
        <v>401.70240000000001</v>
      </c>
      <c r="H2197" s="21">
        <v>984.81600000000003</v>
      </c>
      <c r="I2197" s="21">
        <v>690.94079999999997</v>
      </c>
      <c r="J2197" s="21">
        <v>1620.5472</v>
      </c>
      <c r="K2197" s="21">
        <v>9905.9616000000005</v>
      </c>
      <c r="L2197" s="21">
        <v>960.29280000000006</v>
      </c>
      <c r="M2197" s="21">
        <v>8737.6751999999997</v>
      </c>
      <c r="N2197" s="21">
        <v>3708.7631999999999</v>
      </c>
      <c r="O2197" s="21">
        <v>1290.0527999999999</v>
      </c>
      <c r="P2197" s="21">
        <v>1972.5552</v>
      </c>
    </row>
    <row r="2198" spans="1:16" x14ac:dyDescent="0.25">
      <c r="A2198">
        <v>2023</v>
      </c>
      <c r="B2198">
        <v>537905</v>
      </c>
      <c r="C2198" s="31" t="s">
        <v>20</v>
      </c>
      <c r="D2198" t="s">
        <v>4</v>
      </c>
      <c r="E2198" s="21">
        <v>-340.159999999999</v>
      </c>
      <c r="F2198" s="21">
        <v>345.72000000000298</v>
      </c>
      <c r="G2198" s="21">
        <v>-161.83999999999901</v>
      </c>
      <c r="H2198" s="21">
        <v>318.240000000002</v>
      </c>
      <c r="I2198" s="21">
        <v>138.400000000002</v>
      </c>
      <c r="J2198" s="21">
        <v>-190.07999999999799</v>
      </c>
      <c r="K2198" s="21">
        <v>34.1600000000008</v>
      </c>
      <c r="L2198" s="21">
        <v>-122.719999999999</v>
      </c>
      <c r="M2198" s="21">
        <v>1163.24</v>
      </c>
      <c r="N2198" s="21">
        <v>267.08000000000402</v>
      </c>
      <c r="O2198" s="21">
        <v>-52.559999999998801</v>
      </c>
      <c r="P2198" s="21">
        <v>281.52000000000203</v>
      </c>
    </row>
    <row r="2199" spans="1:16" x14ac:dyDescent="0.25">
      <c r="A2199">
        <v>2023</v>
      </c>
      <c r="B2199">
        <v>537905</v>
      </c>
      <c r="C2199" s="31" t="s">
        <v>21</v>
      </c>
      <c r="D2199" t="s">
        <v>4</v>
      </c>
      <c r="E2199" s="21">
        <v>406.360000000002</v>
      </c>
      <c r="F2199" s="21">
        <v>1405.4</v>
      </c>
      <c r="G2199" s="21">
        <v>2061.9200000000101</v>
      </c>
      <c r="H2199" s="21">
        <v>1489.32</v>
      </c>
      <c r="I2199" s="21">
        <v>1788.88</v>
      </c>
      <c r="J2199" s="21">
        <v>2458.3600000000101</v>
      </c>
      <c r="K2199" s="21">
        <v>1206.08</v>
      </c>
      <c r="L2199" s="21">
        <v>397.48000000000201</v>
      </c>
      <c r="M2199" s="21">
        <v>1166.44</v>
      </c>
      <c r="N2199" s="21">
        <v>804.96000000000402</v>
      </c>
      <c r="O2199" s="21">
        <v>566</v>
      </c>
      <c r="P2199" s="21">
        <v>750.36000000000399</v>
      </c>
    </row>
    <row r="2200" spans="1:16" x14ac:dyDescent="0.25">
      <c r="A2200">
        <v>2023</v>
      </c>
      <c r="B2200">
        <v>537905</v>
      </c>
      <c r="C2200" s="31" t="s">
        <v>18</v>
      </c>
      <c r="D2200" t="s">
        <v>4</v>
      </c>
      <c r="E2200" s="21">
        <v>433.040000000004</v>
      </c>
      <c r="F2200" s="21">
        <v>679.64000000000397</v>
      </c>
      <c r="G2200" s="21">
        <v>435.60000000000099</v>
      </c>
      <c r="H2200" s="21">
        <v>-247.479999999999</v>
      </c>
      <c r="I2200" s="21">
        <v>893.08000000000095</v>
      </c>
      <c r="J2200" s="21">
        <v>163.16000000000301</v>
      </c>
      <c r="K2200" s="21">
        <v>-372.99999999999898</v>
      </c>
      <c r="L2200" s="21">
        <v>725.24000000000296</v>
      </c>
      <c r="M2200" s="21">
        <v>260.14</v>
      </c>
      <c r="N2200" s="21">
        <v>453.18000000000097</v>
      </c>
      <c r="O2200" s="21">
        <v>-6.9199999999990096</v>
      </c>
      <c r="P2200" s="21">
        <v>-335.87999999999897</v>
      </c>
    </row>
    <row r="2201" spans="1:16" x14ac:dyDescent="0.25">
      <c r="A2201">
        <v>2023</v>
      </c>
      <c r="B2201">
        <v>537905</v>
      </c>
      <c r="C2201" s="31" t="s">
        <v>20</v>
      </c>
      <c r="D2201" t="s">
        <v>2</v>
      </c>
      <c r="E2201" s="21">
        <v>1168.24</v>
      </c>
      <c r="F2201" s="21">
        <v>1747.32</v>
      </c>
      <c r="G2201" s="21">
        <v>872.56000000000199</v>
      </c>
      <c r="H2201" s="21">
        <v>1389.84</v>
      </c>
      <c r="I2201" s="21">
        <v>1165.5999999999999</v>
      </c>
      <c r="J2201" s="21">
        <v>822.72000000000196</v>
      </c>
      <c r="K2201" s="21">
        <v>1020.56</v>
      </c>
      <c r="L2201" s="21">
        <v>622.48</v>
      </c>
      <c r="M2201" s="21">
        <v>2518.04</v>
      </c>
      <c r="N2201" s="21">
        <v>1277.48</v>
      </c>
      <c r="O2201" s="21">
        <v>957.84000000000196</v>
      </c>
      <c r="P2201" s="21">
        <v>1653.12</v>
      </c>
    </row>
    <row r="2202" spans="1:16" x14ac:dyDescent="0.25">
      <c r="A2202">
        <v>2023</v>
      </c>
      <c r="B2202">
        <v>537905</v>
      </c>
      <c r="C2202" s="31" t="s">
        <v>18</v>
      </c>
      <c r="D2202" t="s">
        <v>2</v>
      </c>
      <c r="E2202" s="21">
        <v>1667.84</v>
      </c>
      <c r="F2202" s="21">
        <v>1856.84</v>
      </c>
      <c r="G2202" s="21">
        <v>1455.8</v>
      </c>
      <c r="H2202" s="21">
        <v>453.92000000000098</v>
      </c>
      <c r="I2202" s="21">
        <v>1826.68</v>
      </c>
      <c r="J2202" s="21">
        <v>986.36000000000297</v>
      </c>
      <c r="K2202" s="21">
        <v>580.80000000000098</v>
      </c>
      <c r="L2202" s="21">
        <v>1413.44</v>
      </c>
      <c r="M2202" s="21">
        <v>1020.24</v>
      </c>
      <c r="N2202" s="21">
        <v>1492.08</v>
      </c>
      <c r="O2202" s="21">
        <v>601.68000000000097</v>
      </c>
      <c r="P2202" s="21">
        <v>671.12000000000103</v>
      </c>
    </row>
    <row r="2203" spans="1:16" x14ac:dyDescent="0.25">
      <c r="A2203">
        <v>2023</v>
      </c>
      <c r="B2203">
        <v>537905</v>
      </c>
      <c r="C2203" s="31" t="s">
        <v>21</v>
      </c>
      <c r="D2203" t="s">
        <v>2</v>
      </c>
      <c r="E2203" s="21">
        <v>1722.36</v>
      </c>
      <c r="F2203" s="21">
        <v>2665.4</v>
      </c>
      <c r="G2203" s="21">
        <v>3517.92</v>
      </c>
      <c r="H2203" s="21">
        <v>2757.32</v>
      </c>
      <c r="I2203" s="21">
        <v>3142.88</v>
      </c>
      <c r="J2203" s="21">
        <v>3701.3600000000101</v>
      </c>
      <c r="K2203" s="21">
        <v>2477.08</v>
      </c>
      <c r="L2203" s="21">
        <v>1595.48</v>
      </c>
      <c r="M2203" s="21">
        <v>2386.44</v>
      </c>
      <c r="N2203" s="21">
        <v>2229.96</v>
      </c>
      <c r="O2203" s="21">
        <v>1817</v>
      </c>
      <c r="P2203" s="21">
        <v>1965.36</v>
      </c>
    </row>
    <row r="2204" spans="1:16" x14ac:dyDescent="0.25">
      <c r="A2204">
        <v>2023</v>
      </c>
      <c r="B2204">
        <v>537905</v>
      </c>
      <c r="C2204" s="31" t="s">
        <v>20</v>
      </c>
      <c r="D2204" t="s">
        <v>1</v>
      </c>
      <c r="E2204" s="21">
        <v>15771.24</v>
      </c>
      <c r="F2204" s="21">
        <v>23588.82</v>
      </c>
      <c r="G2204" s="21">
        <v>11779.56</v>
      </c>
      <c r="H2204" s="21">
        <v>18762.84</v>
      </c>
      <c r="I2204" s="21">
        <v>15735.6</v>
      </c>
      <c r="J2204" s="21">
        <v>11106.72</v>
      </c>
      <c r="K2204" s="21">
        <v>13777.56</v>
      </c>
      <c r="L2204" s="21">
        <v>8403.48</v>
      </c>
      <c r="M2204" s="21">
        <v>33993.54</v>
      </c>
      <c r="N2204" s="21">
        <v>17245.98</v>
      </c>
      <c r="O2204" s="21">
        <v>12930.84</v>
      </c>
      <c r="P2204" s="21">
        <v>22317.119999999999</v>
      </c>
    </row>
    <row r="2205" spans="1:16" x14ac:dyDescent="0.25">
      <c r="A2205">
        <v>2023</v>
      </c>
      <c r="B2205">
        <v>537905</v>
      </c>
      <c r="C2205" s="31" t="s">
        <v>18</v>
      </c>
      <c r="D2205" t="s">
        <v>1</v>
      </c>
      <c r="E2205" s="21">
        <v>22515.84</v>
      </c>
      <c r="F2205" s="21">
        <v>25067.34</v>
      </c>
      <c r="G2205" s="21">
        <v>19653.3</v>
      </c>
      <c r="H2205" s="21">
        <v>6127.92</v>
      </c>
      <c r="I2205" s="21">
        <v>24660.18</v>
      </c>
      <c r="J2205" s="21">
        <v>13315.86</v>
      </c>
      <c r="K2205" s="21">
        <v>7840.8</v>
      </c>
      <c r="L2205" s="21">
        <v>19081.439999999999</v>
      </c>
      <c r="M2205" s="21">
        <v>13773.24</v>
      </c>
      <c r="N2205" s="21">
        <v>20143.080000000002</v>
      </c>
      <c r="O2205" s="21">
        <v>8122.68</v>
      </c>
      <c r="P2205" s="21">
        <v>9060.1200000000008</v>
      </c>
    </row>
    <row r="2206" spans="1:16" x14ac:dyDescent="0.25">
      <c r="A2206">
        <v>2023</v>
      </c>
      <c r="B2206">
        <v>537905</v>
      </c>
      <c r="C2206" s="31" t="s">
        <v>21</v>
      </c>
      <c r="D2206" t="s">
        <v>1</v>
      </c>
      <c r="E2206" s="21">
        <v>23251.86</v>
      </c>
      <c r="F2206" s="21">
        <v>35982.9</v>
      </c>
      <c r="G2206" s="21">
        <v>47491.92</v>
      </c>
      <c r="H2206" s="21">
        <v>37223.82</v>
      </c>
      <c r="I2206" s="21">
        <v>42428.88</v>
      </c>
      <c r="J2206" s="21">
        <v>49968.36</v>
      </c>
      <c r="K2206" s="21">
        <v>33440.58</v>
      </c>
      <c r="L2206" s="21">
        <v>21538.98</v>
      </c>
      <c r="M2206" s="21">
        <v>32216.94</v>
      </c>
      <c r="N2206" s="21">
        <v>30104.46</v>
      </c>
      <c r="O2206" s="21">
        <v>24529.5</v>
      </c>
      <c r="P2206" s="21">
        <v>26532.36</v>
      </c>
    </row>
    <row r="2207" spans="1:16" x14ac:dyDescent="0.25">
      <c r="A2207">
        <v>2023</v>
      </c>
      <c r="B2207">
        <v>539714</v>
      </c>
      <c r="C2207" s="31" t="s">
        <v>18</v>
      </c>
      <c r="D2207" t="s">
        <v>4</v>
      </c>
      <c r="E2207" s="21">
        <v>-78.447999999999993</v>
      </c>
      <c r="F2207" s="21">
        <v>-40.055999999999997</v>
      </c>
      <c r="G2207" s="21">
        <v>0</v>
      </c>
      <c r="H2207" s="21">
        <v>0</v>
      </c>
      <c r="I2207" s="21">
        <v>176.488</v>
      </c>
      <c r="J2207" s="21">
        <v>-49.823999999999998</v>
      </c>
      <c r="K2207" s="21">
        <v>-82.647999999999996</v>
      </c>
      <c r="L2207" s="21">
        <v>-66.432000000000002</v>
      </c>
      <c r="M2207" s="21">
        <v>280.56</v>
      </c>
      <c r="N2207" s="21">
        <v>-22.216000000000001</v>
      </c>
      <c r="O2207" s="21">
        <v>337.048</v>
      </c>
      <c r="P2207" s="21">
        <v>183.392</v>
      </c>
    </row>
    <row r="2208" spans="1:16" x14ac:dyDescent="0.25">
      <c r="A2208">
        <v>2023</v>
      </c>
      <c r="B2208">
        <v>539714</v>
      </c>
      <c r="C2208" s="31" t="s">
        <v>18</v>
      </c>
      <c r="D2208" t="s">
        <v>2</v>
      </c>
      <c r="E2208" s="21">
        <v>49.951999999999998</v>
      </c>
      <c r="F2208" s="21">
        <v>216.744</v>
      </c>
      <c r="G2208" s="21">
        <v>0</v>
      </c>
      <c r="H2208" s="21">
        <v>0</v>
      </c>
      <c r="I2208" s="21">
        <v>690.08799999999997</v>
      </c>
      <c r="J2208" s="21">
        <v>142.77600000000001</v>
      </c>
      <c r="K2208" s="21">
        <v>45.752000000000002</v>
      </c>
      <c r="L2208" s="21">
        <v>61.968000000000004</v>
      </c>
      <c r="M2208" s="21">
        <v>537.36</v>
      </c>
      <c r="N2208" s="21">
        <v>41.984000000000002</v>
      </c>
      <c r="O2208" s="21">
        <v>529.64800000000002</v>
      </c>
      <c r="P2208" s="21">
        <v>311.79199999999997</v>
      </c>
    </row>
    <row r="2209" spans="1:16" x14ac:dyDescent="0.25">
      <c r="A2209">
        <v>2023</v>
      </c>
      <c r="B2209">
        <v>539714</v>
      </c>
      <c r="C2209" s="31" t="s">
        <v>18</v>
      </c>
      <c r="D2209" t="s">
        <v>1</v>
      </c>
      <c r="E2209" s="21">
        <v>143.952</v>
      </c>
      <c r="F2209" s="21">
        <v>767.74400000000003</v>
      </c>
      <c r="G2209" s="21">
        <v>0</v>
      </c>
      <c r="H2209" s="21">
        <v>0</v>
      </c>
      <c r="I2209" s="21">
        <v>2969.0880000000002</v>
      </c>
      <c r="J2209" s="21">
        <v>559.77599999999995</v>
      </c>
      <c r="K2209" s="21">
        <v>332.75200000000001</v>
      </c>
      <c r="L2209" s="21">
        <v>271.96800000000002</v>
      </c>
      <c r="M2209" s="21">
        <v>1793.36</v>
      </c>
      <c r="N2209" s="21">
        <v>111.98399999999999</v>
      </c>
      <c r="O2209" s="21">
        <v>1759.6479999999999</v>
      </c>
      <c r="P2209" s="21">
        <v>1871.7919999999999</v>
      </c>
    </row>
    <row r="2210" spans="1:16" x14ac:dyDescent="0.25">
      <c r="A2210">
        <v>2023</v>
      </c>
      <c r="B2210">
        <v>545957</v>
      </c>
      <c r="C2210" s="31" t="s">
        <v>18</v>
      </c>
      <c r="D2210" t="s">
        <v>4</v>
      </c>
      <c r="E2210" s="21">
        <v>1097.4000000000001</v>
      </c>
      <c r="F2210" s="21">
        <v>1653.35</v>
      </c>
      <c r="G2210" s="21">
        <v>747.30000000000098</v>
      </c>
      <c r="H2210" s="21">
        <v>1760.95</v>
      </c>
      <c r="I2210" s="21">
        <v>654.55000000000098</v>
      </c>
      <c r="J2210" s="21">
        <v>1906.9</v>
      </c>
      <c r="K2210" s="21">
        <v>1819.9</v>
      </c>
      <c r="L2210" s="21">
        <v>2619.6</v>
      </c>
      <c r="M2210" s="21">
        <v>204.55000000000101</v>
      </c>
      <c r="N2210" s="21">
        <v>519.85000000000196</v>
      </c>
      <c r="O2210" s="21">
        <v>714.35</v>
      </c>
      <c r="P2210" s="21">
        <v>1500.1</v>
      </c>
    </row>
    <row r="2211" spans="1:16" x14ac:dyDescent="0.25">
      <c r="A2211">
        <v>2023</v>
      </c>
      <c r="B2211">
        <v>545957</v>
      </c>
      <c r="C2211" s="31" t="s">
        <v>18</v>
      </c>
      <c r="D2211" t="s">
        <v>2</v>
      </c>
      <c r="E2211" s="21">
        <v>2415.5</v>
      </c>
      <c r="F2211" s="21">
        <v>2795.35</v>
      </c>
      <c r="G2211" s="21">
        <v>2057.6999999999998</v>
      </c>
      <c r="H2211" s="21">
        <v>2999.05</v>
      </c>
      <c r="I2211" s="21">
        <v>1639.55</v>
      </c>
      <c r="J2211" s="21">
        <v>3141.7</v>
      </c>
      <c r="K2211" s="21">
        <v>2898.8</v>
      </c>
      <c r="L2211" s="21">
        <v>3719.4</v>
      </c>
      <c r="M2211" s="21">
        <v>1182.95</v>
      </c>
      <c r="N2211" s="21">
        <v>1650.85</v>
      </c>
      <c r="O2211" s="21">
        <v>1778.95</v>
      </c>
      <c r="P2211" s="21">
        <v>2565.8000000000002</v>
      </c>
    </row>
    <row r="2212" spans="1:16" x14ac:dyDescent="0.25">
      <c r="A2212">
        <v>2023</v>
      </c>
      <c r="B2212">
        <v>545957</v>
      </c>
      <c r="C2212" s="31" t="s">
        <v>18</v>
      </c>
      <c r="D2212" t="s">
        <v>1</v>
      </c>
      <c r="E2212" s="21">
        <v>26570.5</v>
      </c>
      <c r="F2212" s="21">
        <v>30748.85</v>
      </c>
      <c r="G2212" s="21">
        <v>22634.7</v>
      </c>
      <c r="H2212" s="21">
        <v>32989.550000000003</v>
      </c>
      <c r="I2212" s="21">
        <v>18035.05</v>
      </c>
      <c r="J2212" s="21">
        <v>34558.699999999997</v>
      </c>
      <c r="K2212" s="21">
        <v>31886.799999999999</v>
      </c>
      <c r="L2212" s="21">
        <v>40913.4</v>
      </c>
      <c r="M2212" s="21">
        <v>13012.45</v>
      </c>
      <c r="N2212" s="21">
        <v>18159.349999999999</v>
      </c>
      <c r="O2212" s="21">
        <v>19568.45</v>
      </c>
      <c r="P2212" s="21">
        <v>28223.8</v>
      </c>
    </row>
    <row r="2213" spans="1:16" x14ac:dyDescent="0.25">
      <c r="A2213">
        <v>2023</v>
      </c>
      <c r="B2213">
        <v>547050</v>
      </c>
      <c r="C2213" s="31" t="s">
        <v>23</v>
      </c>
      <c r="D2213" t="s">
        <v>4</v>
      </c>
      <c r="E2213" s="21">
        <v>-80</v>
      </c>
      <c r="F2213" s="21">
        <v>-323</v>
      </c>
      <c r="G2213" s="21">
        <v>-62.1</v>
      </c>
      <c r="H2213" s="21">
        <v>-158.30000000000001</v>
      </c>
      <c r="I2213" s="21">
        <v>-60.8</v>
      </c>
      <c r="J2213" s="21">
        <v>-97.5</v>
      </c>
      <c r="K2213" s="21">
        <v>48</v>
      </c>
      <c r="L2213" s="21">
        <v>-241.6</v>
      </c>
      <c r="M2213" s="21">
        <v>-54.5</v>
      </c>
      <c r="N2213" s="21">
        <v>-319.7</v>
      </c>
      <c r="O2213" s="21">
        <v>-13.9</v>
      </c>
      <c r="P2213" s="21">
        <v>-96.1</v>
      </c>
    </row>
    <row r="2214" spans="1:16" x14ac:dyDescent="0.25">
      <c r="A2214">
        <v>2023</v>
      </c>
      <c r="B2214">
        <v>547050</v>
      </c>
      <c r="C2214" s="31" t="s">
        <v>23</v>
      </c>
      <c r="D2214" t="s">
        <v>2</v>
      </c>
      <c r="E2214" s="21">
        <v>500</v>
      </c>
      <c r="F2214" s="21">
        <v>112</v>
      </c>
      <c r="G2214" s="21">
        <v>155.4</v>
      </c>
      <c r="H2214" s="21">
        <v>204.2</v>
      </c>
      <c r="I2214" s="21">
        <v>11.7</v>
      </c>
      <c r="J2214" s="21">
        <v>265</v>
      </c>
      <c r="K2214" s="21">
        <v>338</v>
      </c>
      <c r="L2214" s="21">
        <v>48.4</v>
      </c>
      <c r="M2214" s="21">
        <v>18</v>
      </c>
      <c r="N2214" s="21">
        <v>187.8</v>
      </c>
      <c r="O2214" s="21">
        <v>493.6</v>
      </c>
      <c r="P2214" s="21">
        <v>266.39999999999998</v>
      </c>
    </row>
    <row r="2215" spans="1:16" x14ac:dyDescent="0.25">
      <c r="A2215">
        <v>2023</v>
      </c>
      <c r="B2215">
        <v>547050</v>
      </c>
      <c r="C2215" s="31" t="s">
        <v>20</v>
      </c>
      <c r="D2215" t="s">
        <v>4</v>
      </c>
      <c r="E2215" s="21">
        <v>1012.2</v>
      </c>
      <c r="F2215" s="21">
        <v>1072.4000000000001</v>
      </c>
      <c r="G2215" s="21">
        <v>123.9</v>
      </c>
      <c r="H2215" s="21">
        <v>0</v>
      </c>
      <c r="I2215" s="21">
        <v>671.8</v>
      </c>
      <c r="J2215" s="21">
        <v>53.8</v>
      </c>
      <c r="K2215" s="21">
        <v>0</v>
      </c>
      <c r="L2215" s="21">
        <v>-187.8</v>
      </c>
      <c r="M2215" s="21">
        <v>1520.7</v>
      </c>
      <c r="N2215" s="21">
        <v>443.8</v>
      </c>
      <c r="O2215" s="21">
        <v>-110.4</v>
      </c>
      <c r="P2215" s="21">
        <v>179.3</v>
      </c>
    </row>
    <row r="2216" spans="1:16" x14ac:dyDescent="0.25">
      <c r="A2216">
        <v>2023</v>
      </c>
      <c r="B2216">
        <v>547050</v>
      </c>
      <c r="C2216" s="31" t="s">
        <v>20</v>
      </c>
      <c r="D2216" t="s">
        <v>2</v>
      </c>
      <c r="E2216" s="21">
        <v>1461</v>
      </c>
      <c r="F2216" s="21">
        <v>1677.2</v>
      </c>
      <c r="G2216" s="21">
        <v>511.5</v>
      </c>
      <c r="H2216" s="21">
        <v>0</v>
      </c>
      <c r="I2216" s="21">
        <v>976.6</v>
      </c>
      <c r="J2216" s="21">
        <v>436.6</v>
      </c>
      <c r="K2216" s="21">
        <v>0</v>
      </c>
      <c r="L2216" s="21">
        <v>251.4</v>
      </c>
      <c r="M2216" s="21">
        <v>1904.7</v>
      </c>
      <c r="N2216" s="21">
        <v>827.8</v>
      </c>
      <c r="O2216" s="21">
        <v>26.4</v>
      </c>
      <c r="P2216" s="21">
        <v>714.5</v>
      </c>
    </row>
    <row r="2217" spans="1:16" x14ac:dyDescent="0.25">
      <c r="A2217">
        <v>2023</v>
      </c>
      <c r="B2217">
        <v>547050</v>
      </c>
      <c r="C2217" s="31" t="s">
        <v>23</v>
      </c>
      <c r="D2217" t="s">
        <v>1</v>
      </c>
      <c r="E2217" s="21">
        <v>3000</v>
      </c>
      <c r="F2217" s="21">
        <v>672</v>
      </c>
      <c r="G2217" s="21">
        <v>932.4</v>
      </c>
      <c r="H2217" s="21">
        <v>1225.2</v>
      </c>
      <c r="I2217" s="21">
        <v>70.2</v>
      </c>
      <c r="J2217" s="21">
        <v>1590</v>
      </c>
      <c r="K2217" s="21">
        <v>2028</v>
      </c>
      <c r="L2217" s="21">
        <v>290.39999999999998</v>
      </c>
      <c r="M2217" s="21">
        <v>108</v>
      </c>
      <c r="N2217" s="21">
        <v>1126.8</v>
      </c>
      <c r="O2217" s="21">
        <v>2961.6</v>
      </c>
      <c r="P2217" s="21">
        <v>1598.4</v>
      </c>
    </row>
    <row r="2218" spans="1:16" x14ac:dyDescent="0.25">
      <c r="A2218">
        <v>2023</v>
      </c>
      <c r="B2218">
        <v>547050</v>
      </c>
      <c r="C2218" s="31" t="s">
        <v>20</v>
      </c>
      <c r="D2218" t="s">
        <v>1</v>
      </c>
      <c r="E2218" s="21">
        <v>8766</v>
      </c>
      <c r="F2218" s="21">
        <v>10063.200000000001</v>
      </c>
      <c r="G2218" s="21">
        <v>3069</v>
      </c>
      <c r="H2218" s="21">
        <v>0</v>
      </c>
      <c r="I2218" s="21">
        <v>5859.6</v>
      </c>
      <c r="J2218" s="21">
        <v>2619.6</v>
      </c>
      <c r="K2218" s="21">
        <v>0</v>
      </c>
      <c r="L2218" s="21">
        <v>1508.4</v>
      </c>
      <c r="M2218" s="21">
        <v>11428.2</v>
      </c>
      <c r="N2218" s="21">
        <v>4966.8</v>
      </c>
      <c r="O2218" s="21">
        <v>158.4</v>
      </c>
      <c r="P2218" s="21">
        <v>4287</v>
      </c>
    </row>
    <row r="2219" spans="1:16" x14ac:dyDescent="0.25">
      <c r="A2219">
        <v>2023</v>
      </c>
      <c r="B2219">
        <v>548541</v>
      </c>
      <c r="C2219" s="31" t="s">
        <v>23</v>
      </c>
      <c r="D2219" t="s">
        <v>4</v>
      </c>
      <c r="E2219" s="21">
        <v>-366.36160000000001</v>
      </c>
      <c r="F2219" s="21">
        <v>-115.904</v>
      </c>
      <c r="G2219" s="21">
        <v>-135.3408</v>
      </c>
      <c r="H2219" s="21">
        <v>-250.8416</v>
      </c>
      <c r="I2219" s="21">
        <v>-111.864</v>
      </c>
      <c r="J2219" s="21">
        <v>-190.3664</v>
      </c>
      <c r="K2219" s="21">
        <v>-20.6936</v>
      </c>
      <c r="L2219" s="21">
        <v>-128.548</v>
      </c>
      <c r="M2219" s="21">
        <v>22.163199999999801</v>
      </c>
      <c r="N2219" s="21">
        <v>-51.795200000000499</v>
      </c>
      <c r="O2219" s="21">
        <v>-85.549600000000098</v>
      </c>
      <c r="P2219" s="21">
        <v>45.527199999999603</v>
      </c>
    </row>
    <row r="2220" spans="1:16" x14ac:dyDescent="0.25">
      <c r="A2220">
        <v>2023</v>
      </c>
      <c r="B2220">
        <v>548541</v>
      </c>
      <c r="C2220" s="31" t="s">
        <v>23</v>
      </c>
      <c r="D2220" t="s">
        <v>2</v>
      </c>
      <c r="E2220" s="21">
        <v>158.63839999999999</v>
      </c>
      <c r="F2220" s="21">
        <v>254.096</v>
      </c>
      <c r="G2220" s="21">
        <v>84.659199999999899</v>
      </c>
      <c r="H2220" s="21">
        <v>204.1584</v>
      </c>
      <c r="I2220" s="21">
        <v>33.136000000000003</v>
      </c>
      <c r="J2220" s="21">
        <v>-45.366399999999999</v>
      </c>
      <c r="K2220" s="21">
        <v>131.8064</v>
      </c>
      <c r="L2220" s="21">
        <v>23.951999999999899</v>
      </c>
      <c r="M2220" s="21">
        <v>542.16319999999996</v>
      </c>
      <c r="N2220" s="21">
        <v>364.46480000000003</v>
      </c>
      <c r="O2220" s="21">
        <v>211.9504</v>
      </c>
      <c r="P2220" s="21">
        <v>423.02719999999999</v>
      </c>
    </row>
    <row r="2221" spans="1:16" x14ac:dyDescent="0.25">
      <c r="A2221">
        <v>2023</v>
      </c>
      <c r="B2221">
        <v>548541</v>
      </c>
      <c r="C2221" s="31" t="s">
        <v>20</v>
      </c>
      <c r="D2221" t="s">
        <v>4</v>
      </c>
      <c r="E2221" s="21">
        <v>693.50159999999903</v>
      </c>
      <c r="F2221" s="21">
        <v>-252.399200000001</v>
      </c>
      <c r="G2221" s="21">
        <v>101.359999999998</v>
      </c>
      <c r="H2221" s="21">
        <v>478.37279999999703</v>
      </c>
      <c r="I2221" s="21">
        <v>-1028.3592000000001</v>
      </c>
      <c r="J2221" s="21">
        <v>-54.185600000000498</v>
      </c>
      <c r="K2221" s="21">
        <v>1260.3920000000001</v>
      </c>
      <c r="L2221" s="21">
        <v>836.74080000000004</v>
      </c>
      <c r="M2221" s="21">
        <v>432.07199999999898</v>
      </c>
      <c r="N2221" s="21">
        <v>56.895199999998198</v>
      </c>
      <c r="O2221" s="21">
        <v>-571.47520000000202</v>
      </c>
      <c r="P2221" s="21">
        <v>835.46559999999795</v>
      </c>
    </row>
    <row r="2222" spans="1:16" x14ac:dyDescent="0.25">
      <c r="A2222">
        <v>2023</v>
      </c>
      <c r="B2222">
        <v>548541</v>
      </c>
      <c r="C2222" s="31" t="s">
        <v>20</v>
      </c>
      <c r="D2222" t="s">
        <v>2</v>
      </c>
      <c r="E2222" s="21">
        <v>1916.3016</v>
      </c>
      <c r="F2222" s="21">
        <v>428.000799999999</v>
      </c>
      <c r="G2222" s="21">
        <v>1135.76</v>
      </c>
      <c r="H2222" s="21">
        <v>1319.5727999999999</v>
      </c>
      <c r="I2222" s="21">
        <v>3.6407999999978502</v>
      </c>
      <c r="J2222" s="21">
        <v>553.01440000000002</v>
      </c>
      <c r="K2222" s="21">
        <v>1857.992</v>
      </c>
      <c r="L2222" s="21">
        <v>1415.1407999999999</v>
      </c>
      <c r="M2222" s="21">
        <v>1315.2719999999999</v>
      </c>
      <c r="N2222" s="21">
        <v>812.895199999998</v>
      </c>
      <c r="O2222" s="21">
        <v>490.52479999999798</v>
      </c>
      <c r="P2222" s="21">
        <v>1585.4656</v>
      </c>
    </row>
    <row r="2223" spans="1:16" x14ac:dyDescent="0.25">
      <c r="A2223">
        <v>2023</v>
      </c>
      <c r="B2223">
        <v>548541</v>
      </c>
      <c r="C2223" s="31" t="s">
        <v>23</v>
      </c>
      <c r="D2223" t="s">
        <v>1</v>
      </c>
      <c r="E2223" s="21">
        <v>4553.6383999999998</v>
      </c>
      <c r="F2223" s="21">
        <v>2772.096</v>
      </c>
      <c r="G2223" s="21">
        <v>1164.6592000000001</v>
      </c>
      <c r="H2223" s="21">
        <v>3989.1583999999998</v>
      </c>
      <c r="I2223" s="21">
        <v>563.13599999999997</v>
      </c>
      <c r="J2223" s="21">
        <v>1484.6335999999999</v>
      </c>
      <c r="K2223" s="21">
        <v>712.80640000000005</v>
      </c>
      <c r="L2223" s="21">
        <v>621.952</v>
      </c>
      <c r="M2223" s="21">
        <v>4826.1632</v>
      </c>
      <c r="N2223" s="21">
        <v>11581.9648</v>
      </c>
      <c r="O2223" s="21">
        <v>3182.9504000000002</v>
      </c>
      <c r="P2223" s="21">
        <v>5695.0272000000004</v>
      </c>
    </row>
    <row r="2224" spans="1:16" x14ac:dyDescent="0.25">
      <c r="A2224">
        <v>2023</v>
      </c>
      <c r="B2224">
        <v>548541</v>
      </c>
      <c r="C2224" s="31" t="s">
        <v>20</v>
      </c>
      <c r="D2224" t="s">
        <v>1</v>
      </c>
      <c r="E2224" s="21">
        <v>28539.801599999999</v>
      </c>
      <c r="F2224" s="21">
        <v>15055.5008</v>
      </c>
      <c r="G2224" s="21">
        <v>26453.759999999998</v>
      </c>
      <c r="H2224" s="21">
        <v>26162.572800000002</v>
      </c>
      <c r="I2224" s="21">
        <v>22936.140800000001</v>
      </c>
      <c r="J2224" s="21">
        <v>11495.0144</v>
      </c>
      <c r="K2224" s="21">
        <v>24308.991999999998</v>
      </c>
      <c r="L2224" s="21">
        <v>8656.1407999999992</v>
      </c>
      <c r="M2224" s="21">
        <v>13126.272000000001</v>
      </c>
      <c r="N2224" s="21">
        <v>20649.395199999999</v>
      </c>
      <c r="O2224" s="21">
        <v>33840.524799999999</v>
      </c>
      <c r="P2224" s="21">
        <v>17317.4656</v>
      </c>
    </row>
    <row r="2225" spans="1:16" x14ac:dyDescent="0.25">
      <c r="A2225">
        <v>2023</v>
      </c>
      <c r="B2225">
        <v>550437</v>
      </c>
      <c r="C2225" s="31" t="s">
        <v>22</v>
      </c>
      <c r="D2225" t="s">
        <v>2</v>
      </c>
      <c r="E2225" s="21">
        <v>0</v>
      </c>
      <c r="F2225" s="21">
        <v>0</v>
      </c>
      <c r="G2225" s="21">
        <v>0</v>
      </c>
      <c r="H2225" s="21">
        <v>0</v>
      </c>
      <c r="I2225" s="21">
        <v>0</v>
      </c>
      <c r="J2225" s="21">
        <v>0</v>
      </c>
      <c r="K2225" s="21">
        <v>0</v>
      </c>
      <c r="L2225" s="21">
        <v>1792.2272</v>
      </c>
      <c r="M2225" s="21">
        <v>1193.5934</v>
      </c>
      <c r="N2225" s="21">
        <v>1302.6414</v>
      </c>
      <c r="O2225" s="21">
        <v>901.23119999999994</v>
      </c>
      <c r="P2225" s="21">
        <v>1022.4356</v>
      </c>
    </row>
    <row r="2226" spans="1:16" x14ac:dyDescent="0.25">
      <c r="A2226">
        <v>2023</v>
      </c>
      <c r="B2226">
        <v>550437</v>
      </c>
      <c r="C2226" s="31" t="s">
        <v>22</v>
      </c>
      <c r="D2226" t="s">
        <v>4</v>
      </c>
      <c r="E2226" s="21">
        <v>0</v>
      </c>
      <c r="F2226" s="21">
        <v>0</v>
      </c>
      <c r="G2226" s="21">
        <v>0</v>
      </c>
      <c r="H2226" s="21">
        <v>0</v>
      </c>
      <c r="I2226" s="21">
        <v>0</v>
      </c>
      <c r="J2226" s="21">
        <v>0</v>
      </c>
      <c r="K2226" s="21">
        <v>0</v>
      </c>
      <c r="L2226" s="21">
        <v>1512.3271999999999</v>
      </c>
      <c r="M2226" s="21">
        <v>1022.0934</v>
      </c>
      <c r="N2226" s="21">
        <v>1011.1914</v>
      </c>
      <c r="O2226" s="21">
        <v>687.73119999999994</v>
      </c>
      <c r="P2226" s="21">
        <v>717.03559999999902</v>
      </c>
    </row>
    <row r="2227" spans="1:16" x14ac:dyDescent="0.25">
      <c r="A2227">
        <v>2023</v>
      </c>
      <c r="B2227">
        <v>550437</v>
      </c>
      <c r="C2227" s="31" t="s">
        <v>22</v>
      </c>
      <c r="D2227" t="s">
        <v>1</v>
      </c>
      <c r="E2227" s="21">
        <v>0</v>
      </c>
      <c r="F2227" s="21">
        <v>0</v>
      </c>
      <c r="G2227" s="21">
        <v>0</v>
      </c>
      <c r="H2227" s="21">
        <v>0</v>
      </c>
      <c r="I2227" s="21">
        <v>0</v>
      </c>
      <c r="J2227" s="21">
        <v>0</v>
      </c>
      <c r="K2227" s="21">
        <v>0</v>
      </c>
      <c r="L2227" s="21">
        <v>9378.2271999999994</v>
      </c>
      <c r="M2227" s="21">
        <v>5297.5933999999997</v>
      </c>
      <c r="N2227" s="21">
        <v>9726.6414000000004</v>
      </c>
      <c r="O2227" s="21">
        <v>5063.7312000000002</v>
      </c>
      <c r="P2227" s="21">
        <v>5440.4355999999998</v>
      </c>
    </row>
    <row r="2228" spans="1:16" x14ac:dyDescent="0.25">
      <c r="A2228">
        <v>2023</v>
      </c>
      <c r="B2228">
        <v>551554</v>
      </c>
      <c r="C2228" s="31" t="s">
        <v>19</v>
      </c>
      <c r="D2228" t="s">
        <v>4</v>
      </c>
      <c r="E2228" s="21">
        <v>-2124.4360000000001</v>
      </c>
      <c r="F2228" s="21">
        <v>-98.088000000001898</v>
      </c>
      <c r="G2228" s="21">
        <v>-2022.96</v>
      </c>
      <c r="H2228" s="21">
        <v>-1629.66</v>
      </c>
      <c r="I2228" s="21">
        <v>-1961.1120000000001</v>
      </c>
      <c r="J2228" s="21">
        <v>-1629.3440000000001</v>
      </c>
      <c r="K2228" s="21">
        <v>-1194.0999999999999</v>
      </c>
      <c r="L2228" s="21">
        <v>-1731.7</v>
      </c>
      <c r="M2228" s="21">
        <v>-1577.9079999999999</v>
      </c>
      <c r="N2228" s="21">
        <v>-1853.24</v>
      </c>
      <c r="O2228" s="21">
        <v>-2064.3879999999999</v>
      </c>
      <c r="P2228" s="21">
        <v>-1282.8119999999999</v>
      </c>
    </row>
    <row r="2229" spans="1:16" x14ac:dyDescent="0.25">
      <c r="A2229">
        <v>2023</v>
      </c>
      <c r="B2229">
        <v>551554</v>
      </c>
      <c r="C2229" s="31" t="s">
        <v>19</v>
      </c>
      <c r="D2229" t="s">
        <v>2</v>
      </c>
      <c r="E2229" s="21">
        <v>-707.83600000000104</v>
      </c>
      <c r="F2229" s="21">
        <v>1252.3119999999999</v>
      </c>
      <c r="G2229" s="21">
        <v>-458.56000000000103</v>
      </c>
      <c r="H2229" s="21">
        <v>-354.26000000000101</v>
      </c>
      <c r="I2229" s="21">
        <v>-524.71200000000101</v>
      </c>
      <c r="J2229" s="21">
        <v>-135.54400000000101</v>
      </c>
      <c r="K2229" s="21">
        <v>169.49999999999901</v>
      </c>
      <c r="L2229" s="21">
        <v>-187.10000000000201</v>
      </c>
      <c r="M2229" s="21">
        <v>-212.108000000001</v>
      </c>
      <c r="N2229" s="21">
        <v>-342.94000000000199</v>
      </c>
      <c r="O2229" s="21">
        <v>-615.88800000000197</v>
      </c>
      <c r="P2229" s="21">
        <v>118.187999999997</v>
      </c>
    </row>
    <row r="2230" spans="1:16" x14ac:dyDescent="0.25">
      <c r="A2230">
        <v>2023</v>
      </c>
      <c r="B2230">
        <v>551554</v>
      </c>
      <c r="C2230" s="31" t="s">
        <v>19</v>
      </c>
      <c r="D2230" t="s">
        <v>1</v>
      </c>
      <c r="E2230" s="21">
        <v>11033.664000000001</v>
      </c>
      <c r="F2230" s="21">
        <v>17445.312000000002</v>
      </c>
      <c r="G2230" s="21">
        <v>11170.44</v>
      </c>
      <c r="H2230" s="21">
        <v>11827.74</v>
      </c>
      <c r="I2230" s="21">
        <v>11553.288</v>
      </c>
      <c r="J2230" s="21">
        <v>11062.956</v>
      </c>
      <c r="K2230" s="21">
        <v>7042.5</v>
      </c>
      <c r="L2230" s="21">
        <v>15699.9</v>
      </c>
      <c r="M2230" s="21">
        <v>11224.392</v>
      </c>
      <c r="N2230" s="21">
        <v>12211.56</v>
      </c>
      <c r="O2230" s="21">
        <v>10997.111999999999</v>
      </c>
      <c r="P2230" s="21">
        <v>22430.687999999998</v>
      </c>
    </row>
    <row r="2231" spans="1:16" x14ac:dyDescent="0.25">
      <c r="A2231">
        <v>2023</v>
      </c>
      <c r="B2231">
        <v>551613</v>
      </c>
      <c r="C2231" s="31" t="s">
        <v>21</v>
      </c>
      <c r="D2231" t="s">
        <v>4</v>
      </c>
      <c r="E2231" s="21">
        <v>2784.4448000000002</v>
      </c>
      <c r="F2231" s="21">
        <v>1160.1976</v>
      </c>
      <c r="G2231" s="21">
        <v>3050.1871999999998</v>
      </c>
      <c r="H2231" s="21">
        <v>3917.018</v>
      </c>
      <c r="I2231" s="21">
        <v>4126.8332</v>
      </c>
      <c r="J2231" s="21">
        <v>2047.2416000000001</v>
      </c>
      <c r="K2231" s="21">
        <v>1751.7824000000001</v>
      </c>
      <c r="L2231" s="21">
        <v>1745.6551999999999</v>
      </c>
      <c r="M2231" s="21">
        <v>1283.4228000000001</v>
      </c>
      <c r="N2231" s="21">
        <v>130.84520000000001</v>
      </c>
      <c r="O2231" s="21">
        <v>3189.9656</v>
      </c>
      <c r="P2231" s="21">
        <v>2524.6848</v>
      </c>
    </row>
    <row r="2232" spans="1:16" x14ac:dyDescent="0.25">
      <c r="A2232">
        <v>2023</v>
      </c>
      <c r="B2232">
        <v>551613</v>
      </c>
      <c r="C2232" s="31" t="s">
        <v>21</v>
      </c>
      <c r="D2232" t="s">
        <v>2</v>
      </c>
      <c r="E2232" s="21">
        <v>3462.4448000000002</v>
      </c>
      <c r="F2232" s="21">
        <v>1526.1976</v>
      </c>
      <c r="G2232" s="21">
        <v>3500.1871999999998</v>
      </c>
      <c r="H2232" s="21">
        <v>4199.018</v>
      </c>
      <c r="I2232" s="21">
        <v>4564.8332</v>
      </c>
      <c r="J2232" s="21">
        <v>2508.2415999999998</v>
      </c>
      <c r="K2232" s="21">
        <v>2189.7824000000001</v>
      </c>
      <c r="L2232" s="21">
        <v>2247.6552000000001</v>
      </c>
      <c r="M2232" s="21">
        <v>1777.4228000000001</v>
      </c>
      <c r="N2232" s="21">
        <v>316.84519999999998</v>
      </c>
      <c r="O2232" s="21">
        <v>3691.9656</v>
      </c>
      <c r="P2232" s="21">
        <v>3094.6848</v>
      </c>
    </row>
    <row r="2233" spans="1:16" x14ac:dyDescent="0.25">
      <c r="A2233">
        <v>2023</v>
      </c>
      <c r="B2233">
        <v>551613</v>
      </c>
      <c r="C2233" s="31" t="s">
        <v>21</v>
      </c>
      <c r="D2233" t="s">
        <v>1</v>
      </c>
      <c r="E2233" s="21">
        <v>9418.4447999999993</v>
      </c>
      <c r="F2233" s="21">
        <v>5694.1976000000004</v>
      </c>
      <c r="G2233" s="21">
        <v>11145.1872</v>
      </c>
      <c r="H2233" s="21">
        <v>20933.518</v>
      </c>
      <c r="I2233" s="21">
        <v>15054.833199999999</v>
      </c>
      <c r="J2233" s="21">
        <v>8227.2415999999994</v>
      </c>
      <c r="K2233" s="21">
        <v>6554.7824000000001</v>
      </c>
      <c r="L2233" s="21">
        <v>11832.155199999999</v>
      </c>
      <c r="M2233" s="21">
        <v>5227.9228000000003</v>
      </c>
      <c r="N2233" s="21">
        <v>1203.8452</v>
      </c>
      <c r="O2233" s="21">
        <v>12899.9656</v>
      </c>
      <c r="P2233" s="21">
        <v>11877.184800000001</v>
      </c>
    </row>
    <row r="2234" spans="1:16" x14ac:dyDescent="0.25">
      <c r="A2234">
        <v>2023</v>
      </c>
      <c r="B2234">
        <v>551787</v>
      </c>
      <c r="C2234" s="31" t="s">
        <v>21</v>
      </c>
      <c r="D2234" t="s">
        <v>4</v>
      </c>
      <c r="E2234" s="21">
        <v>548.16</v>
      </c>
      <c r="F2234" s="21">
        <v>1496.896</v>
      </c>
      <c r="G2234" s="21">
        <v>837.52</v>
      </c>
      <c r="H2234" s="21">
        <v>1784.4880000000001</v>
      </c>
      <c r="I2234" s="21">
        <v>-71.256</v>
      </c>
      <c r="J2234" s="21">
        <v>345.6</v>
      </c>
      <c r="K2234" s="21">
        <v>442.79199999999997</v>
      </c>
      <c r="L2234" s="21">
        <v>1598.816</v>
      </c>
      <c r="M2234" s="21">
        <v>474.81599999999997</v>
      </c>
      <c r="N2234" s="21">
        <v>365.36</v>
      </c>
      <c r="O2234" s="21">
        <v>192.404</v>
      </c>
      <c r="P2234" s="21">
        <v>2579.8760000000002</v>
      </c>
    </row>
    <row r="2235" spans="1:16" x14ac:dyDescent="0.25">
      <c r="A2235">
        <v>2023</v>
      </c>
      <c r="B2235">
        <v>551787</v>
      </c>
      <c r="C2235" s="31" t="s">
        <v>21</v>
      </c>
      <c r="D2235" t="s">
        <v>2</v>
      </c>
      <c r="E2235" s="21">
        <v>910.16</v>
      </c>
      <c r="F2235" s="21">
        <v>1978.896</v>
      </c>
      <c r="G2235" s="21">
        <v>1079.52</v>
      </c>
      <c r="H2235" s="21">
        <v>2037.4880000000001</v>
      </c>
      <c r="I2235" s="21">
        <v>104.744</v>
      </c>
      <c r="J2235" s="21">
        <v>591.6</v>
      </c>
      <c r="K2235" s="21">
        <v>504.79199999999997</v>
      </c>
      <c r="L2235" s="21">
        <v>1784.816</v>
      </c>
      <c r="M2235" s="21">
        <v>776.81600000000003</v>
      </c>
      <c r="N2235" s="21">
        <v>543.36</v>
      </c>
      <c r="O2235" s="21">
        <v>448.404</v>
      </c>
      <c r="P2235" s="21">
        <v>2959.8760000000002</v>
      </c>
    </row>
    <row r="2236" spans="1:16" x14ac:dyDescent="0.25">
      <c r="A2236">
        <v>2023</v>
      </c>
      <c r="B2236">
        <v>551787</v>
      </c>
      <c r="C2236" s="31" t="s">
        <v>21</v>
      </c>
      <c r="D2236" t="s">
        <v>1</v>
      </c>
      <c r="E2236" s="21">
        <v>3540.16</v>
      </c>
      <c r="F2236" s="21">
        <v>9550.8960000000006</v>
      </c>
      <c r="G2236" s="21">
        <v>3839.52</v>
      </c>
      <c r="H2236" s="21">
        <v>6785.4880000000003</v>
      </c>
      <c r="I2236" s="21">
        <v>359.74400000000003</v>
      </c>
      <c r="J2236" s="21">
        <v>3247.6</v>
      </c>
      <c r="K2236" s="21">
        <v>1375.7919999999999</v>
      </c>
      <c r="L2236" s="21">
        <v>12292.816000000001</v>
      </c>
      <c r="M2236" s="21">
        <v>2306.8159999999998</v>
      </c>
      <c r="N2236" s="21">
        <v>1649.36</v>
      </c>
      <c r="O2236" s="21">
        <v>1893.904</v>
      </c>
      <c r="P2236" s="21">
        <v>11711.376</v>
      </c>
    </row>
    <row r="2237" spans="1:16" x14ac:dyDescent="0.25">
      <c r="A2237">
        <v>2023</v>
      </c>
      <c r="B2237">
        <v>552357</v>
      </c>
      <c r="C2237" s="31" t="s">
        <v>18</v>
      </c>
      <c r="D2237" t="s">
        <v>4</v>
      </c>
      <c r="E2237" s="21">
        <v>-60.216000000000001</v>
      </c>
      <c r="F2237" s="21">
        <v>0</v>
      </c>
      <c r="G2237" s="21">
        <v>-87.391999999999996</v>
      </c>
      <c r="H2237" s="21">
        <v>-159.24799999999999</v>
      </c>
      <c r="I2237" s="21">
        <v>157.696</v>
      </c>
      <c r="J2237" s="21">
        <v>-60.216000000000001</v>
      </c>
      <c r="K2237" s="21">
        <v>68.792000000000101</v>
      </c>
      <c r="L2237" s="21">
        <v>0</v>
      </c>
      <c r="M2237" s="21">
        <v>0</v>
      </c>
      <c r="N2237" s="21">
        <v>-22.216000000000001</v>
      </c>
      <c r="O2237" s="21">
        <v>-61.316000000000003</v>
      </c>
      <c r="P2237" s="21">
        <v>-22.216000000000001</v>
      </c>
    </row>
    <row r="2238" spans="1:16" x14ac:dyDescent="0.25">
      <c r="A2238">
        <v>2023</v>
      </c>
      <c r="B2238">
        <v>552357</v>
      </c>
      <c r="C2238" s="31" t="s">
        <v>18</v>
      </c>
      <c r="D2238" t="s">
        <v>2</v>
      </c>
      <c r="E2238" s="21">
        <v>3.984</v>
      </c>
      <c r="F2238" s="21">
        <v>0</v>
      </c>
      <c r="G2238" s="21">
        <v>105.208</v>
      </c>
      <c r="H2238" s="21">
        <v>33.351999999999997</v>
      </c>
      <c r="I2238" s="21">
        <v>241.696</v>
      </c>
      <c r="J2238" s="21">
        <v>3.984</v>
      </c>
      <c r="K2238" s="21">
        <v>325.59199999999998</v>
      </c>
      <c r="L2238" s="21">
        <v>0</v>
      </c>
      <c r="M2238" s="21">
        <v>0</v>
      </c>
      <c r="N2238" s="21">
        <v>41.984000000000002</v>
      </c>
      <c r="O2238" s="21">
        <v>2.8839999999999999</v>
      </c>
      <c r="P2238" s="21">
        <v>41.984000000000002</v>
      </c>
    </row>
    <row r="2239" spans="1:16" x14ac:dyDescent="0.25">
      <c r="A2239">
        <v>2023</v>
      </c>
      <c r="B2239">
        <v>552357</v>
      </c>
      <c r="C2239" s="31" t="s">
        <v>18</v>
      </c>
      <c r="D2239" t="s">
        <v>1</v>
      </c>
      <c r="E2239" s="21">
        <v>15.984</v>
      </c>
      <c r="F2239" s="21">
        <v>0</v>
      </c>
      <c r="G2239" s="21">
        <v>334.20800000000003</v>
      </c>
      <c r="H2239" s="21">
        <v>174.352</v>
      </c>
      <c r="I2239" s="21">
        <v>1055.6959999999999</v>
      </c>
      <c r="J2239" s="21">
        <v>15.984</v>
      </c>
      <c r="K2239" s="21">
        <v>1692.5920000000001</v>
      </c>
      <c r="L2239" s="21">
        <v>0</v>
      </c>
      <c r="M2239" s="21">
        <v>0</v>
      </c>
      <c r="N2239" s="21">
        <v>111.98399999999999</v>
      </c>
      <c r="O2239" s="21">
        <v>22.384</v>
      </c>
      <c r="P2239" s="21">
        <v>111.98399999999999</v>
      </c>
    </row>
    <row r="2240" spans="1:16" x14ac:dyDescent="0.25">
      <c r="A2240">
        <v>2023</v>
      </c>
      <c r="B2240">
        <v>552957</v>
      </c>
      <c r="C2240" s="31" t="s">
        <v>23</v>
      </c>
      <c r="D2240" t="s">
        <v>4</v>
      </c>
      <c r="E2240" s="21">
        <v>1337.2</v>
      </c>
      <c r="F2240" s="21">
        <v>1557.8</v>
      </c>
      <c r="G2240" s="21">
        <v>1480.4</v>
      </c>
      <c r="H2240" s="21">
        <v>761.46</v>
      </c>
      <c r="I2240" s="21">
        <v>1849.4</v>
      </c>
      <c r="J2240" s="21">
        <v>1875.1</v>
      </c>
      <c r="K2240" s="21">
        <v>3120.48</v>
      </c>
      <c r="L2240" s="21">
        <v>1785.52</v>
      </c>
      <c r="M2240" s="21">
        <v>1082.42</v>
      </c>
      <c r="N2240" s="21">
        <v>1787.76</v>
      </c>
      <c r="O2240" s="21">
        <v>281.8</v>
      </c>
      <c r="P2240" s="21">
        <v>415</v>
      </c>
    </row>
    <row r="2241" spans="1:16" x14ac:dyDescent="0.25">
      <c r="A2241">
        <v>2023</v>
      </c>
      <c r="B2241">
        <v>552957</v>
      </c>
      <c r="C2241" s="31" t="s">
        <v>23</v>
      </c>
      <c r="D2241" t="s">
        <v>2</v>
      </c>
      <c r="E2241" s="21">
        <v>1804.7</v>
      </c>
      <c r="F2241" s="21">
        <v>2262.8000000000002</v>
      </c>
      <c r="G2241" s="21">
        <v>1875.4</v>
      </c>
      <c r="H2241" s="21">
        <v>1254</v>
      </c>
      <c r="I2241" s="21">
        <v>2419.4</v>
      </c>
      <c r="J2241" s="21">
        <v>2295.1</v>
      </c>
      <c r="K2241" s="21">
        <v>3710.5</v>
      </c>
      <c r="L2241" s="21">
        <v>2579.3000000000002</v>
      </c>
      <c r="M2241" s="21">
        <v>1413.7</v>
      </c>
      <c r="N2241" s="21">
        <v>2047.8</v>
      </c>
      <c r="O2241" s="21">
        <v>656.8</v>
      </c>
      <c r="P2241" s="21">
        <v>725</v>
      </c>
    </row>
    <row r="2242" spans="1:16" x14ac:dyDescent="0.25">
      <c r="A2242">
        <v>2023</v>
      </c>
      <c r="B2242">
        <v>552957</v>
      </c>
      <c r="C2242" s="31" t="s">
        <v>23</v>
      </c>
      <c r="D2242" t="s">
        <v>1</v>
      </c>
      <c r="E2242" s="21">
        <v>10828.2</v>
      </c>
      <c r="F2242" s="21">
        <v>13576.8</v>
      </c>
      <c r="G2242" s="21">
        <v>11252.4</v>
      </c>
      <c r="H2242" s="21">
        <v>7524</v>
      </c>
      <c r="I2242" s="21">
        <v>14516.4</v>
      </c>
      <c r="J2242" s="21">
        <v>13770.6</v>
      </c>
      <c r="K2242" s="21">
        <v>22263</v>
      </c>
      <c r="L2242" s="21">
        <v>15475.8</v>
      </c>
      <c r="M2242" s="21">
        <v>8482.2000000000007</v>
      </c>
      <c r="N2242" s="21">
        <v>12286.8</v>
      </c>
      <c r="O2242" s="21">
        <v>3940.8</v>
      </c>
      <c r="P2242" s="21">
        <v>4350</v>
      </c>
    </row>
    <row r="2243" spans="1:16" x14ac:dyDescent="0.25">
      <c r="A2243">
        <v>2023</v>
      </c>
      <c r="B2243">
        <v>553426</v>
      </c>
      <c r="C2243" s="31" t="s">
        <v>23</v>
      </c>
      <c r="D2243" t="s">
        <v>2</v>
      </c>
      <c r="E2243" s="21">
        <v>0</v>
      </c>
      <c r="F2243" s="21">
        <v>0</v>
      </c>
      <c r="G2243" s="21">
        <v>0</v>
      </c>
      <c r="H2243" s="21">
        <v>13.984</v>
      </c>
      <c r="I2243" s="21">
        <v>215.56</v>
      </c>
      <c r="J2243" s="21">
        <v>0</v>
      </c>
      <c r="K2243" s="21">
        <v>0</v>
      </c>
      <c r="L2243" s="21">
        <v>0</v>
      </c>
      <c r="M2243" s="21">
        <v>131.93600000000001</v>
      </c>
      <c r="N2243" s="21">
        <v>0</v>
      </c>
      <c r="O2243" s="21">
        <v>3.9679999999999902</v>
      </c>
      <c r="P2243" s="21">
        <v>0</v>
      </c>
    </row>
    <row r="2244" spans="1:16" x14ac:dyDescent="0.25">
      <c r="A2244">
        <v>2023</v>
      </c>
      <c r="B2244">
        <v>553426</v>
      </c>
      <c r="C2244" s="31" t="s">
        <v>23</v>
      </c>
      <c r="D2244" t="s">
        <v>4</v>
      </c>
      <c r="E2244" s="21">
        <v>0</v>
      </c>
      <c r="F2244" s="21">
        <v>0</v>
      </c>
      <c r="G2244" s="21">
        <v>0</v>
      </c>
      <c r="H2244" s="21">
        <v>-58.515999999999998</v>
      </c>
      <c r="I2244" s="21">
        <v>68.06</v>
      </c>
      <c r="J2244" s="21">
        <v>0</v>
      </c>
      <c r="K2244" s="21">
        <v>0</v>
      </c>
      <c r="L2244" s="21">
        <v>0</v>
      </c>
      <c r="M2244" s="21">
        <v>56.936</v>
      </c>
      <c r="N2244" s="21">
        <v>0</v>
      </c>
      <c r="O2244" s="21">
        <v>-68.531999999999996</v>
      </c>
      <c r="P2244" s="21">
        <v>0</v>
      </c>
    </row>
    <row r="2245" spans="1:16" x14ac:dyDescent="0.25">
      <c r="A2245">
        <v>2023</v>
      </c>
      <c r="B2245">
        <v>553426</v>
      </c>
      <c r="C2245" s="31" t="s">
        <v>23</v>
      </c>
      <c r="D2245" t="s">
        <v>1</v>
      </c>
      <c r="E2245" s="21">
        <v>0</v>
      </c>
      <c r="F2245" s="21">
        <v>0</v>
      </c>
      <c r="G2245" s="21">
        <v>0</v>
      </c>
      <c r="H2245" s="21">
        <v>143.98400000000001</v>
      </c>
      <c r="I2245" s="21">
        <v>652.55999999999995</v>
      </c>
      <c r="J2245" s="21">
        <v>0</v>
      </c>
      <c r="K2245" s="21">
        <v>0</v>
      </c>
      <c r="L2245" s="21">
        <v>0</v>
      </c>
      <c r="M2245" s="21">
        <v>511.93599999999998</v>
      </c>
      <c r="N2245" s="21">
        <v>0</v>
      </c>
      <c r="O2245" s="21">
        <v>223.96799999999999</v>
      </c>
      <c r="P2245" s="21">
        <v>0</v>
      </c>
    </row>
    <row r="2246" spans="1:16" x14ac:dyDescent="0.25">
      <c r="A2246">
        <v>2023</v>
      </c>
      <c r="B2246">
        <v>553736</v>
      </c>
      <c r="C2246" s="31" t="s">
        <v>22</v>
      </c>
      <c r="D2246" t="s">
        <v>2</v>
      </c>
      <c r="E2246" s="21">
        <v>0</v>
      </c>
      <c r="F2246" s="21">
        <v>0</v>
      </c>
      <c r="G2246" s="21">
        <v>0</v>
      </c>
      <c r="H2246" s="21">
        <v>0</v>
      </c>
      <c r="I2246" s="21">
        <v>34.984000000000002</v>
      </c>
      <c r="J2246" s="21">
        <v>82.451999999999998</v>
      </c>
      <c r="K2246" s="21">
        <v>47.951999999999998</v>
      </c>
      <c r="L2246" s="21">
        <v>47.968000000000004</v>
      </c>
      <c r="M2246" s="21">
        <v>264.01</v>
      </c>
      <c r="N2246" s="21">
        <v>0</v>
      </c>
      <c r="O2246" s="21">
        <v>56.975999999999999</v>
      </c>
      <c r="P2246" s="21">
        <v>349.83199999999999</v>
      </c>
    </row>
    <row r="2247" spans="1:16" x14ac:dyDescent="0.25">
      <c r="A2247">
        <v>2023</v>
      </c>
      <c r="B2247">
        <v>553736</v>
      </c>
      <c r="C2247" s="31" t="s">
        <v>22</v>
      </c>
      <c r="D2247" t="s">
        <v>4</v>
      </c>
      <c r="E2247" s="21">
        <v>0</v>
      </c>
      <c r="F2247" s="21">
        <v>0</v>
      </c>
      <c r="G2247" s="21">
        <v>0</v>
      </c>
      <c r="H2247" s="21">
        <v>0</v>
      </c>
      <c r="I2247" s="21">
        <v>1.78400000000001</v>
      </c>
      <c r="J2247" s="21">
        <v>-16.047999999999998</v>
      </c>
      <c r="K2247" s="21">
        <v>-19.547999999999998</v>
      </c>
      <c r="L2247" s="21">
        <v>-17.332000000000001</v>
      </c>
      <c r="M2247" s="21">
        <v>130.11000000000001</v>
      </c>
      <c r="N2247" s="21">
        <v>0</v>
      </c>
      <c r="O2247" s="21">
        <v>23.776</v>
      </c>
      <c r="P2247" s="21">
        <v>218.13200000000001</v>
      </c>
    </row>
    <row r="2248" spans="1:16" x14ac:dyDescent="0.25">
      <c r="A2248">
        <v>2023</v>
      </c>
      <c r="B2248">
        <v>553736</v>
      </c>
      <c r="C2248" s="31" t="s">
        <v>22</v>
      </c>
      <c r="D2248" t="s">
        <v>1</v>
      </c>
      <c r="E2248" s="21">
        <v>0</v>
      </c>
      <c r="F2248" s="21">
        <v>0</v>
      </c>
      <c r="G2248" s="21">
        <v>0</v>
      </c>
      <c r="H2248" s="21">
        <v>0</v>
      </c>
      <c r="I2248" s="21">
        <v>159.98400000000001</v>
      </c>
      <c r="J2248" s="21">
        <v>263.952</v>
      </c>
      <c r="K2248" s="21">
        <v>143.952</v>
      </c>
      <c r="L2248" s="21">
        <v>287.96800000000002</v>
      </c>
      <c r="M2248" s="21">
        <v>2103.7600000000002</v>
      </c>
      <c r="N2248" s="21">
        <v>0</v>
      </c>
      <c r="O2248" s="21">
        <v>191.976</v>
      </c>
      <c r="P2248" s="21">
        <v>1167.8320000000001</v>
      </c>
    </row>
    <row r="2249" spans="1:16" x14ac:dyDescent="0.25">
      <c r="A2249">
        <v>2023</v>
      </c>
      <c r="B2249">
        <v>554730</v>
      </c>
      <c r="C2249" s="31" t="s">
        <v>19</v>
      </c>
      <c r="D2249" t="s">
        <v>4</v>
      </c>
      <c r="E2249" s="21">
        <v>783.77279999999905</v>
      </c>
      <c r="F2249" s="21">
        <v>579.94159999999897</v>
      </c>
      <c r="G2249" s="21">
        <v>2205.7712000000001</v>
      </c>
      <c r="H2249" s="21">
        <v>1402.9983999999999</v>
      </c>
      <c r="I2249" s="21">
        <v>599.71680000000003</v>
      </c>
      <c r="J2249" s="21">
        <v>1431.4936</v>
      </c>
      <c r="K2249" s="21">
        <v>292.1816</v>
      </c>
      <c r="L2249" s="21">
        <v>1060.4272000000001</v>
      </c>
      <c r="M2249" s="21">
        <v>274.22399999999999</v>
      </c>
      <c r="N2249" s="21">
        <v>2136.2968000000001</v>
      </c>
      <c r="O2249" s="21">
        <v>2028.6536000000001</v>
      </c>
      <c r="P2249" s="21">
        <v>2348.8263999999999</v>
      </c>
    </row>
    <row r="2250" spans="1:16" x14ac:dyDescent="0.25">
      <c r="A2250">
        <v>2023</v>
      </c>
      <c r="B2250">
        <v>554730</v>
      </c>
      <c r="C2250" s="31" t="s">
        <v>19</v>
      </c>
      <c r="D2250" t="s">
        <v>2</v>
      </c>
      <c r="E2250" s="21">
        <v>1833.9728</v>
      </c>
      <c r="F2250" s="21">
        <v>1238.4416000000001</v>
      </c>
      <c r="G2250" s="21">
        <v>2781.5711999999999</v>
      </c>
      <c r="H2250" s="21">
        <v>1713.9983999999999</v>
      </c>
      <c r="I2250" s="21">
        <v>954.91679999999997</v>
      </c>
      <c r="J2250" s="21">
        <v>1996.2936</v>
      </c>
      <c r="K2250" s="21">
        <v>715.78160000000003</v>
      </c>
      <c r="L2250" s="21">
        <v>1689.2272</v>
      </c>
      <c r="M2250" s="21">
        <v>550.024</v>
      </c>
      <c r="N2250" s="21">
        <v>2917.2968000000001</v>
      </c>
      <c r="O2250" s="21">
        <v>2765.4535999999998</v>
      </c>
      <c r="P2250" s="21">
        <v>3151.8263999999999</v>
      </c>
    </row>
    <row r="2251" spans="1:16" x14ac:dyDescent="0.25">
      <c r="A2251">
        <v>2023</v>
      </c>
      <c r="B2251">
        <v>554730</v>
      </c>
      <c r="C2251" s="31" t="s">
        <v>19</v>
      </c>
      <c r="D2251" t="s">
        <v>1</v>
      </c>
      <c r="E2251" s="21">
        <v>17236.9728</v>
      </c>
      <c r="F2251" s="21">
        <v>10092.4416</v>
      </c>
      <c r="G2251" s="21">
        <v>16311.5712</v>
      </c>
      <c r="H2251" s="21">
        <v>10689.9984</v>
      </c>
      <c r="I2251" s="21">
        <v>3558.9168</v>
      </c>
      <c r="J2251" s="21">
        <v>9722.7936000000009</v>
      </c>
      <c r="K2251" s="21">
        <v>5491.2816000000003</v>
      </c>
      <c r="L2251" s="21">
        <v>9122.2271999999994</v>
      </c>
      <c r="M2251" s="21">
        <v>5025.0240000000003</v>
      </c>
      <c r="N2251" s="21">
        <v>15522.7968</v>
      </c>
      <c r="O2251" s="21">
        <v>18481.953600000001</v>
      </c>
      <c r="P2251" s="21">
        <v>20145.326400000002</v>
      </c>
    </row>
    <row r="2252" spans="1:16" x14ac:dyDescent="0.25">
      <c r="A2252">
        <v>2023</v>
      </c>
      <c r="B2252">
        <v>557371</v>
      </c>
      <c r="C2252" s="31" t="s">
        <v>20</v>
      </c>
      <c r="D2252" t="s">
        <v>4</v>
      </c>
      <c r="E2252" s="21">
        <v>1727.2</v>
      </c>
      <c r="F2252" s="21">
        <v>-157.19999999999999</v>
      </c>
      <c r="G2252" s="21">
        <v>-106.2</v>
      </c>
      <c r="H2252" s="21">
        <v>1461.6</v>
      </c>
      <c r="I2252" s="21">
        <v>184.9</v>
      </c>
      <c r="J2252" s="21">
        <v>46.2</v>
      </c>
      <c r="K2252" s="21">
        <v>0</v>
      </c>
      <c r="L2252" s="21">
        <v>0</v>
      </c>
      <c r="M2252" s="21">
        <v>0</v>
      </c>
      <c r="N2252" s="21">
        <v>0</v>
      </c>
      <c r="O2252" s="21">
        <v>0</v>
      </c>
      <c r="P2252" s="21">
        <v>0</v>
      </c>
    </row>
    <row r="2253" spans="1:16" x14ac:dyDescent="0.25">
      <c r="A2253">
        <v>2023</v>
      </c>
      <c r="B2253">
        <v>557371</v>
      </c>
      <c r="C2253" s="31" t="s">
        <v>20</v>
      </c>
      <c r="D2253" t="s">
        <v>2</v>
      </c>
      <c r="E2253" s="21">
        <v>2117.1999999999998</v>
      </c>
      <c r="F2253" s="21">
        <v>121.2</v>
      </c>
      <c r="G2253" s="21">
        <v>379.8</v>
      </c>
      <c r="H2253" s="21">
        <v>1759.2</v>
      </c>
      <c r="I2253" s="21">
        <v>531.70000000000005</v>
      </c>
      <c r="J2253" s="21">
        <v>397.8</v>
      </c>
      <c r="K2253" s="21">
        <v>0</v>
      </c>
      <c r="L2253" s="21">
        <v>0</v>
      </c>
      <c r="M2253" s="21">
        <v>0</v>
      </c>
      <c r="N2253" s="21">
        <v>0</v>
      </c>
      <c r="O2253" s="21">
        <v>0</v>
      </c>
      <c r="P2253" s="21">
        <v>0</v>
      </c>
    </row>
    <row r="2254" spans="1:16" x14ac:dyDescent="0.25">
      <c r="A2254">
        <v>2023</v>
      </c>
      <c r="B2254">
        <v>557371</v>
      </c>
      <c r="C2254" s="31" t="s">
        <v>20</v>
      </c>
      <c r="D2254" t="s">
        <v>1</v>
      </c>
      <c r="E2254" s="21">
        <v>12703.2</v>
      </c>
      <c r="F2254" s="21">
        <v>727.2</v>
      </c>
      <c r="G2254" s="21">
        <v>2278.8000000000002</v>
      </c>
      <c r="H2254" s="21">
        <v>10555.2</v>
      </c>
      <c r="I2254" s="21">
        <v>3190.2</v>
      </c>
      <c r="J2254" s="21">
        <v>2386.8000000000002</v>
      </c>
      <c r="K2254" s="21">
        <v>0</v>
      </c>
      <c r="L2254" s="21">
        <v>0</v>
      </c>
      <c r="M2254" s="21">
        <v>0</v>
      </c>
      <c r="N2254" s="21">
        <v>0</v>
      </c>
      <c r="O2254" s="21">
        <v>0</v>
      </c>
      <c r="P2254" s="21">
        <v>0</v>
      </c>
    </row>
    <row r="2255" spans="1:16" x14ac:dyDescent="0.25">
      <c r="A2255">
        <v>2023</v>
      </c>
      <c r="B2255">
        <v>558463</v>
      </c>
      <c r="C2255" s="31" t="s">
        <v>19</v>
      </c>
      <c r="D2255" t="s">
        <v>4</v>
      </c>
      <c r="E2255" s="21">
        <v>1473.58</v>
      </c>
      <c r="F2255" s="21">
        <v>21.352</v>
      </c>
      <c r="G2255" s="21">
        <v>123.248</v>
      </c>
      <c r="H2255" s="21">
        <v>3233.712</v>
      </c>
      <c r="I2255" s="21">
        <v>63.536000000000001</v>
      </c>
      <c r="J2255" s="21">
        <v>1618.136</v>
      </c>
      <c r="K2255" s="21">
        <v>3038.0479999999998</v>
      </c>
      <c r="L2255" s="21">
        <v>69.1400000000001</v>
      </c>
      <c r="M2255" s="21">
        <v>96.215999999999994</v>
      </c>
      <c r="N2255" s="21">
        <v>436.07600000000002</v>
      </c>
      <c r="O2255" s="21">
        <v>53.36</v>
      </c>
      <c r="P2255" s="21">
        <v>1402.1320000000001</v>
      </c>
    </row>
    <row r="2256" spans="1:16" x14ac:dyDescent="0.25">
      <c r="A2256">
        <v>2023</v>
      </c>
      <c r="B2256">
        <v>558463</v>
      </c>
      <c r="C2256" s="31" t="s">
        <v>19</v>
      </c>
      <c r="D2256" t="s">
        <v>2</v>
      </c>
      <c r="E2256" s="21">
        <v>1973.28</v>
      </c>
      <c r="F2256" s="21">
        <v>89.751999999999995</v>
      </c>
      <c r="G2256" s="21">
        <v>191.648</v>
      </c>
      <c r="H2256" s="21">
        <v>3712.5120000000002</v>
      </c>
      <c r="I2256" s="21">
        <v>131.93600000000001</v>
      </c>
      <c r="J2256" s="21">
        <v>1821.136</v>
      </c>
      <c r="K2256" s="21">
        <v>3263.0479999999998</v>
      </c>
      <c r="L2256" s="21">
        <v>411.14</v>
      </c>
      <c r="M2256" s="21">
        <v>166.816</v>
      </c>
      <c r="N2256" s="21">
        <v>862.976</v>
      </c>
      <c r="O2256" s="21">
        <v>390.96</v>
      </c>
      <c r="P2256" s="21">
        <v>1696.6320000000001</v>
      </c>
    </row>
    <row r="2257" spans="1:16" x14ac:dyDescent="0.25">
      <c r="A2257">
        <v>2023</v>
      </c>
      <c r="B2257">
        <v>558463</v>
      </c>
      <c r="C2257" s="31" t="s">
        <v>19</v>
      </c>
      <c r="D2257" t="s">
        <v>1</v>
      </c>
      <c r="E2257" s="21">
        <v>10019.280000000001</v>
      </c>
      <c r="F2257" s="21">
        <v>236.75200000000001</v>
      </c>
      <c r="G2257" s="21">
        <v>511.64800000000002</v>
      </c>
      <c r="H2257" s="21">
        <v>13884.512000000001</v>
      </c>
      <c r="I2257" s="21">
        <v>511.93599999999998</v>
      </c>
      <c r="J2257" s="21">
        <v>7391.1360000000004</v>
      </c>
      <c r="K2257" s="21">
        <v>12840.048000000001</v>
      </c>
      <c r="L2257" s="21">
        <v>1810.64</v>
      </c>
      <c r="M2257" s="21">
        <v>738.81600000000003</v>
      </c>
      <c r="N2257" s="21">
        <v>4230.9759999999997</v>
      </c>
      <c r="O2257" s="21">
        <v>1394.96</v>
      </c>
      <c r="P2257" s="21">
        <v>7235.6319999999996</v>
      </c>
    </row>
    <row r="2258" spans="1:16" x14ac:dyDescent="0.25">
      <c r="A2258">
        <v>2023</v>
      </c>
      <c r="B2258">
        <v>560409</v>
      </c>
      <c r="C2258" s="31" t="s">
        <v>20</v>
      </c>
      <c r="D2258" t="s">
        <v>4</v>
      </c>
      <c r="E2258" s="21">
        <v>-43.8</v>
      </c>
      <c r="F2258" s="21">
        <v>253.8</v>
      </c>
      <c r="G2258" s="21">
        <v>48.8</v>
      </c>
      <c r="H2258" s="21">
        <v>-2.4000000000000101</v>
      </c>
      <c r="I2258" s="21">
        <v>-32.6</v>
      </c>
      <c r="J2258" s="21">
        <v>-84.6</v>
      </c>
      <c r="K2258" s="21">
        <v>-2.9999999999999698</v>
      </c>
      <c r="L2258" s="21">
        <v>339.2</v>
      </c>
      <c r="M2258" s="21">
        <v>0</v>
      </c>
      <c r="N2258" s="21">
        <v>0</v>
      </c>
      <c r="O2258" s="21">
        <v>-54.4</v>
      </c>
      <c r="P2258" s="21">
        <v>217.4</v>
      </c>
    </row>
    <row r="2259" spans="1:16" x14ac:dyDescent="0.25">
      <c r="A2259">
        <v>2023</v>
      </c>
      <c r="B2259">
        <v>560409</v>
      </c>
      <c r="C2259" s="31" t="s">
        <v>20</v>
      </c>
      <c r="D2259" t="s">
        <v>2</v>
      </c>
      <c r="E2259" s="21">
        <v>95.4</v>
      </c>
      <c r="F2259" s="21">
        <v>466.2</v>
      </c>
      <c r="G2259" s="21">
        <v>119.6</v>
      </c>
      <c r="H2259" s="21">
        <v>66</v>
      </c>
      <c r="I2259" s="21">
        <v>38.200000000000003</v>
      </c>
      <c r="J2259" s="21">
        <v>52.2</v>
      </c>
      <c r="K2259" s="21">
        <v>209.4</v>
      </c>
      <c r="L2259" s="21">
        <v>480.8</v>
      </c>
      <c r="M2259" s="21">
        <v>0</v>
      </c>
      <c r="N2259" s="21">
        <v>0</v>
      </c>
      <c r="O2259" s="21">
        <v>14</v>
      </c>
      <c r="P2259" s="21">
        <v>363.8</v>
      </c>
    </row>
    <row r="2260" spans="1:16" x14ac:dyDescent="0.25">
      <c r="A2260">
        <v>2023</v>
      </c>
      <c r="B2260">
        <v>560409</v>
      </c>
      <c r="C2260" s="31" t="s">
        <v>20</v>
      </c>
      <c r="D2260" t="s">
        <v>1</v>
      </c>
      <c r="E2260" s="21">
        <v>572.4</v>
      </c>
      <c r="F2260" s="21">
        <v>2797.2</v>
      </c>
      <c r="G2260" s="21">
        <v>717.6</v>
      </c>
      <c r="H2260" s="21">
        <v>396</v>
      </c>
      <c r="I2260" s="21">
        <v>229.2</v>
      </c>
      <c r="J2260" s="21">
        <v>313.2</v>
      </c>
      <c r="K2260" s="21">
        <v>1256.4000000000001</v>
      </c>
      <c r="L2260" s="21">
        <v>2884.8</v>
      </c>
      <c r="M2260" s="21">
        <v>0</v>
      </c>
      <c r="N2260" s="21">
        <v>0</v>
      </c>
      <c r="O2260" s="21">
        <v>84</v>
      </c>
      <c r="P2260" s="21">
        <v>2182.8000000000002</v>
      </c>
    </row>
    <row r="2261" spans="1:16" x14ac:dyDescent="0.25">
      <c r="A2261">
        <v>2023</v>
      </c>
      <c r="B2261">
        <v>562725</v>
      </c>
      <c r="C2261" s="31" t="s">
        <v>22</v>
      </c>
      <c r="D2261" t="s">
        <v>4</v>
      </c>
      <c r="E2261" s="21">
        <v>316.7</v>
      </c>
      <c r="F2261" s="21">
        <v>0</v>
      </c>
      <c r="G2261" s="21">
        <v>0</v>
      </c>
      <c r="H2261" s="21">
        <v>0</v>
      </c>
      <c r="I2261" s="21">
        <v>0</v>
      </c>
      <c r="J2261" s="21">
        <v>98.600000000000094</v>
      </c>
      <c r="K2261" s="21">
        <v>0</v>
      </c>
      <c r="L2261" s="21">
        <v>0</v>
      </c>
      <c r="M2261" s="21">
        <v>0</v>
      </c>
      <c r="N2261" s="21">
        <v>753.14000000000203</v>
      </c>
      <c r="O2261" s="21">
        <v>85.300000000000097</v>
      </c>
      <c r="P2261" s="21">
        <v>0</v>
      </c>
    </row>
    <row r="2262" spans="1:16" x14ac:dyDescent="0.25">
      <c r="A2262">
        <v>2023</v>
      </c>
      <c r="B2262">
        <v>562725</v>
      </c>
      <c r="C2262" s="31" t="s">
        <v>22</v>
      </c>
      <c r="D2262" t="s">
        <v>2</v>
      </c>
      <c r="E2262" s="21">
        <v>411.7</v>
      </c>
      <c r="F2262" s="21">
        <v>0</v>
      </c>
      <c r="G2262" s="21">
        <v>0</v>
      </c>
      <c r="H2262" s="21">
        <v>0</v>
      </c>
      <c r="I2262" s="21">
        <v>0</v>
      </c>
      <c r="J2262" s="21">
        <v>182.6</v>
      </c>
      <c r="K2262" s="21">
        <v>0</v>
      </c>
      <c r="L2262" s="21">
        <v>0</v>
      </c>
      <c r="M2262" s="21">
        <v>0</v>
      </c>
      <c r="N2262" s="21">
        <v>848.60000000000196</v>
      </c>
      <c r="O2262" s="21">
        <v>153.9</v>
      </c>
      <c r="P2262" s="21">
        <v>0</v>
      </c>
    </row>
    <row r="2263" spans="1:16" x14ac:dyDescent="0.25">
      <c r="A2263">
        <v>2023</v>
      </c>
      <c r="B2263">
        <v>562725</v>
      </c>
      <c r="C2263" s="31" t="s">
        <v>22</v>
      </c>
      <c r="D2263" t="s">
        <v>1</v>
      </c>
      <c r="E2263" s="21">
        <v>4528.7</v>
      </c>
      <c r="F2263" s="21">
        <v>0</v>
      </c>
      <c r="G2263" s="21">
        <v>0</v>
      </c>
      <c r="H2263" s="21">
        <v>0</v>
      </c>
      <c r="I2263" s="21">
        <v>0</v>
      </c>
      <c r="J2263" s="21">
        <v>2008.6</v>
      </c>
      <c r="K2263" s="21">
        <v>0</v>
      </c>
      <c r="L2263" s="21">
        <v>0</v>
      </c>
      <c r="M2263" s="21">
        <v>0</v>
      </c>
      <c r="N2263" s="21">
        <v>9334.6</v>
      </c>
      <c r="O2263" s="21">
        <v>1692.9</v>
      </c>
      <c r="P2263" s="21">
        <v>0</v>
      </c>
    </row>
    <row r="2264" spans="1:16" x14ac:dyDescent="0.25">
      <c r="A2264">
        <v>2023</v>
      </c>
      <c r="B2264">
        <v>563414</v>
      </c>
      <c r="C2264" s="31" t="s">
        <v>19</v>
      </c>
      <c r="D2264" t="s">
        <v>4</v>
      </c>
      <c r="E2264" s="21">
        <v>0</v>
      </c>
      <c r="F2264" s="21">
        <v>-39.880000000000003</v>
      </c>
      <c r="G2264" s="21">
        <v>15.536</v>
      </c>
      <c r="H2264" s="21">
        <v>49.32</v>
      </c>
      <c r="I2264" s="21">
        <v>-30.808</v>
      </c>
      <c r="J2264" s="21">
        <v>277.78399999999999</v>
      </c>
      <c r="K2264" s="21">
        <v>307.27600000000001</v>
      </c>
      <c r="L2264" s="21">
        <v>149.42400000000001</v>
      </c>
      <c r="M2264" s="21">
        <v>0</v>
      </c>
      <c r="N2264" s="21">
        <v>-61.216000000000001</v>
      </c>
      <c r="O2264" s="21">
        <v>-56.432000000000002</v>
      </c>
      <c r="P2264" s="21">
        <v>36.287999999999997</v>
      </c>
    </row>
    <row r="2265" spans="1:16" x14ac:dyDescent="0.25">
      <c r="A2265">
        <v>2023</v>
      </c>
      <c r="B2265">
        <v>563414</v>
      </c>
      <c r="C2265" s="31" t="s">
        <v>19</v>
      </c>
      <c r="D2265" t="s">
        <v>2</v>
      </c>
      <c r="E2265" s="21">
        <v>0</v>
      </c>
      <c r="F2265" s="21">
        <v>96.92</v>
      </c>
      <c r="G2265" s="21">
        <v>83.936000000000007</v>
      </c>
      <c r="H2265" s="21">
        <v>183.92</v>
      </c>
      <c r="I2265" s="21">
        <v>103.792</v>
      </c>
      <c r="J2265" s="21">
        <v>478.584</v>
      </c>
      <c r="K2265" s="21">
        <v>508.07600000000002</v>
      </c>
      <c r="L2265" s="21">
        <v>281.82400000000001</v>
      </c>
      <c r="M2265" s="21">
        <v>0</v>
      </c>
      <c r="N2265" s="21">
        <v>4.984</v>
      </c>
      <c r="O2265" s="21">
        <v>75.968000000000004</v>
      </c>
      <c r="P2265" s="21">
        <v>173.08799999999999</v>
      </c>
    </row>
    <row r="2266" spans="1:16" x14ac:dyDescent="0.25">
      <c r="A2266">
        <v>2023</v>
      </c>
      <c r="B2266">
        <v>563414</v>
      </c>
      <c r="C2266" s="31" t="s">
        <v>19</v>
      </c>
      <c r="D2266" t="s">
        <v>1</v>
      </c>
      <c r="E2266" s="21">
        <v>0</v>
      </c>
      <c r="F2266" s="21">
        <v>271.92</v>
      </c>
      <c r="G2266" s="21">
        <v>287.93599999999998</v>
      </c>
      <c r="H2266" s="21">
        <v>623.91999999999996</v>
      </c>
      <c r="I2266" s="21">
        <v>623.79200000000003</v>
      </c>
      <c r="J2266" s="21">
        <v>2239.5839999999998</v>
      </c>
      <c r="K2266" s="21">
        <v>1396.576</v>
      </c>
      <c r="L2266" s="21">
        <v>1551.8240000000001</v>
      </c>
      <c r="M2266" s="21">
        <v>0</v>
      </c>
      <c r="N2266" s="21">
        <v>15.984</v>
      </c>
      <c r="O2266" s="21">
        <v>255.96799999999999</v>
      </c>
      <c r="P2266" s="21">
        <v>691.08799999999997</v>
      </c>
    </row>
    <row r="2267" spans="1:16" x14ac:dyDescent="0.25">
      <c r="A2267">
        <v>2023</v>
      </c>
      <c r="B2267">
        <v>572805</v>
      </c>
      <c r="C2267" s="31" t="s">
        <v>18</v>
      </c>
      <c r="D2267" t="s">
        <v>4</v>
      </c>
      <c r="E2267" s="21">
        <v>-22.216000000000001</v>
      </c>
      <c r="F2267" s="21">
        <v>-62.432000000000002</v>
      </c>
      <c r="G2267" s="21">
        <v>-60.216000000000001</v>
      </c>
      <c r="H2267" s="21">
        <v>311.27999999999997</v>
      </c>
      <c r="I2267" s="21">
        <v>-74.575999999999993</v>
      </c>
      <c r="J2267" s="21">
        <v>-120.83199999999999</v>
      </c>
      <c r="K2267" s="21">
        <v>173.280000000001</v>
      </c>
      <c r="L2267" s="21">
        <v>-70.432000000000002</v>
      </c>
      <c r="M2267" s="21">
        <v>-44.432000000000002</v>
      </c>
      <c r="N2267" s="21">
        <v>333.42399999999998</v>
      </c>
      <c r="O2267" s="21">
        <v>-89.031999999999996</v>
      </c>
      <c r="P2267" s="21">
        <v>515.55200000000002</v>
      </c>
    </row>
    <row r="2268" spans="1:16" x14ac:dyDescent="0.25">
      <c r="A2268">
        <v>2023</v>
      </c>
      <c r="B2268">
        <v>572805</v>
      </c>
      <c r="C2268" s="31" t="s">
        <v>18</v>
      </c>
      <c r="D2268" t="s">
        <v>2</v>
      </c>
      <c r="E2268" s="21">
        <v>41.984000000000002</v>
      </c>
      <c r="F2268" s="21">
        <v>65.968000000000004</v>
      </c>
      <c r="G2268" s="21">
        <v>3.984</v>
      </c>
      <c r="H2268" s="21">
        <v>439.68</v>
      </c>
      <c r="I2268" s="21">
        <v>53.823999999999998</v>
      </c>
      <c r="J2268" s="21">
        <v>7.5679999999999996</v>
      </c>
      <c r="K2268" s="21">
        <v>321.48000000000098</v>
      </c>
      <c r="L2268" s="21">
        <v>57.968000000000004</v>
      </c>
      <c r="M2268" s="21">
        <v>83.968000000000004</v>
      </c>
      <c r="N2268" s="21">
        <v>461.82400000000001</v>
      </c>
      <c r="O2268" s="21">
        <v>39.368000000000002</v>
      </c>
      <c r="P2268" s="21">
        <v>599.55200000000002</v>
      </c>
    </row>
    <row r="2269" spans="1:16" x14ac:dyDescent="0.25">
      <c r="A2269">
        <v>2023</v>
      </c>
      <c r="B2269">
        <v>572805</v>
      </c>
      <c r="C2269" s="31" t="s">
        <v>18</v>
      </c>
      <c r="D2269" t="s">
        <v>1</v>
      </c>
      <c r="E2269" s="21">
        <v>111.98399999999999</v>
      </c>
      <c r="F2269" s="21">
        <v>255.96799999999999</v>
      </c>
      <c r="G2269" s="21">
        <v>15.984</v>
      </c>
      <c r="H2269" s="21">
        <v>3039.68</v>
      </c>
      <c r="I2269" s="21">
        <v>303.82400000000001</v>
      </c>
      <c r="J2269" s="21">
        <v>25.568000000000001</v>
      </c>
      <c r="K2269" s="21">
        <v>2356.48</v>
      </c>
      <c r="L2269" s="21">
        <v>287.96800000000002</v>
      </c>
      <c r="M2269" s="21">
        <v>223.96799999999999</v>
      </c>
      <c r="N2269" s="21">
        <v>1231.8240000000001</v>
      </c>
      <c r="O2269" s="21">
        <v>158.36799999999999</v>
      </c>
      <c r="P2269" s="21">
        <v>2575.5520000000001</v>
      </c>
    </row>
    <row r="2270" spans="1:16" x14ac:dyDescent="0.25">
      <c r="A2270">
        <v>2023</v>
      </c>
      <c r="B2270">
        <v>576838</v>
      </c>
      <c r="C2270" s="31" t="s">
        <v>23</v>
      </c>
      <c r="D2270" t="s">
        <v>4</v>
      </c>
      <c r="E2270" s="21">
        <v>1527.9</v>
      </c>
      <c r="F2270" s="21">
        <v>2324.6999999999998</v>
      </c>
      <c r="G2270" s="21">
        <v>2006.1</v>
      </c>
      <c r="H2270" s="21">
        <v>2081.5</v>
      </c>
      <c r="I2270" s="21">
        <v>1726.2</v>
      </c>
      <c r="J2270" s="21">
        <v>1967.8</v>
      </c>
      <c r="K2270" s="21">
        <v>2167.3200000000002</v>
      </c>
      <c r="L2270" s="21">
        <v>4097.8</v>
      </c>
      <c r="M2270" s="21">
        <v>670.5</v>
      </c>
      <c r="N2270" s="21">
        <v>661.4</v>
      </c>
      <c r="O2270" s="21">
        <v>1669.2</v>
      </c>
      <c r="P2270" s="21">
        <v>3001.12</v>
      </c>
    </row>
    <row r="2271" spans="1:16" x14ac:dyDescent="0.25">
      <c r="A2271">
        <v>2023</v>
      </c>
      <c r="B2271">
        <v>576838</v>
      </c>
      <c r="C2271" s="31" t="s">
        <v>23</v>
      </c>
      <c r="D2271" t="s">
        <v>2</v>
      </c>
      <c r="E2271" s="21">
        <v>2090.4</v>
      </c>
      <c r="F2271" s="21">
        <v>2782.2</v>
      </c>
      <c r="G2271" s="21">
        <v>2628.6</v>
      </c>
      <c r="H2271" s="21">
        <v>2709</v>
      </c>
      <c r="I2271" s="21">
        <v>2516.1999999999998</v>
      </c>
      <c r="J2271" s="21">
        <v>2845.3</v>
      </c>
      <c r="K2271" s="21">
        <v>2656.1</v>
      </c>
      <c r="L2271" s="21">
        <v>4924.1000000000004</v>
      </c>
      <c r="M2271" s="21">
        <v>1055.5</v>
      </c>
      <c r="N2271" s="21">
        <v>1213.9000000000001</v>
      </c>
      <c r="O2271" s="21">
        <v>2229.1999999999998</v>
      </c>
      <c r="P2271" s="21">
        <v>3427.4</v>
      </c>
    </row>
    <row r="2272" spans="1:16" x14ac:dyDescent="0.25">
      <c r="A2272">
        <v>2023</v>
      </c>
      <c r="B2272">
        <v>576838</v>
      </c>
      <c r="C2272" s="31" t="s">
        <v>23</v>
      </c>
      <c r="D2272" t="s">
        <v>1</v>
      </c>
      <c r="E2272" s="21">
        <v>12542.4</v>
      </c>
      <c r="F2272" s="21">
        <v>16693.2</v>
      </c>
      <c r="G2272" s="21">
        <v>15771.6</v>
      </c>
      <c r="H2272" s="21">
        <v>16254</v>
      </c>
      <c r="I2272" s="21">
        <v>15097.2</v>
      </c>
      <c r="J2272" s="21">
        <v>17071.8</v>
      </c>
      <c r="K2272" s="21">
        <v>15936.6</v>
      </c>
      <c r="L2272" s="21">
        <v>29544.6</v>
      </c>
      <c r="M2272" s="21">
        <v>6333</v>
      </c>
      <c r="N2272" s="21">
        <v>7283.4</v>
      </c>
      <c r="O2272" s="21">
        <v>13375.2</v>
      </c>
      <c r="P2272" s="21">
        <v>20564.400000000001</v>
      </c>
    </row>
    <row r="2273" spans="1:16" x14ac:dyDescent="0.25">
      <c r="A2273">
        <v>2023</v>
      </c>
      <c r="B2273">
        <v>577416</v>
      </c>
      <c r="C2273" s="31" t="s">
        <v>22</v>
      </c>
      <c r="D2273" t="s">
        <v>4</v>
      </c>
      <c r="E2273" s="21">
        <v>887.900000000001</v>
      </c>
      <c r="F2273" s="21">
        <v>1560.8</v>
      </c>
      <c r="G2273" s="21">
        <v>432.4</v>
      </c>
      <c r="H2273" s="21">
        <v>-108.9</v>
      </c>
      <c r="I2273" s="21">
        <v>1314.9</v>
      </c>
      <c r="J2273" s="21">
        <v>146.9</v>
      </c>
      <c r="K2273" s="21">
        <v>184.8</v>
      </c>
      <c r="L2273" s="21">
        <v>242.7</v>
      </c>
      <c r="M2273" s="21">
        <v>406.8</v>
      </c>
      <c r="N2273" s="21">
        <v>554.70000000000005</v>
      </c>
      <c r="O2273" s="21">
        <v>192.6</v>
      </c>
      <c r="P2273" s="21">
        <v>526</v>
      </c>
    </row>
    <row r="2274" spans="1:16" x14ac:dyDescent="0.25">
      <c r="A2274">
        <v>2023</v>
      </c>
      <c r="B2274">
        <v>577416</v>
      </c>
      <c r="C2274" s="31" t="s">
        <v>22</v>
      </c>
      <c r="D2274" t="s">
        <v>2</v>
      </c>
      <c r="E2274" s="21">
        <v>1752.2</v>
      </c>
      <c r="F2274" s="21">
        <v>2160.6</v>
      </c>
      <c r="G2274" s="21">
        <v>907.1</v>
      </c>
      <c r="H2274" s="21">
        <v>759.8</v>
      </c>
      <c r="I2274" s="21">
        <v>1988.8</v>
      </c>
      <c r="J2274" s="21">
        <v>1080.9000000000001</v>
      </c>
      <c r="K2274" s="21">
        <v>773.6</v>
      </c>
      <c r="L2274" s="21">
        <v>978.6</v>
      </c>
      <c r="M2274" s="21">
        <v>1062</v>
      </c>
      <c r="N2274" s="21">
        <v>1295</v>
      </c>
      <c r="O2274" s="21">
        <v>1040.4000000000001</v>
      </c>
      <c r="P2274" s="21">
        <v>1176.8</v>
      </c>
    </row>
    <row r="2275" spans="1:16" x14ac:dyDescent="0.25">
      <c r="A2275">
        <v>2023</v>
      </c>
      <c r="B2275">
        <v>577416</v>
      </c>
      <c r="C2275" s="31" t="s">
        <v>22</v>
      </c>
      <c r="D2275" t="s">
        <v>1</v>
      </c>
      <c r="E2275" s="21">
        <v>10513.2</v>
      </c>
      <c r="F2275" s="21">
        <v>12963.6</v>
      </c>
      <c r="G2275" s="21">
        <v>5442.6</v>
      </c>
      <c r="H2275" s="21">
        <v>4558.8</v>
      </c>
      <c r="I2275" s="21">
        <v>11932.8</v>
      </c>
      <c r="J2275" s="21">
        <v>6485.4</v>
      </c>
      <c r="K2275" s="21">
        <v>4641.6000000000004</v>
      </c>
      <c r="L2275" s="21">
        <v>5871.6</v>
      </c>
      <c r="M2275" s="21">
        <v>6372</v>
      </c>
      <c r="N2275" s="21">
        <v>7770</v>
      </c>
      <c r="O2275" s="21">
        <v>6242.4</v>
      </c>
      <c r="P2275" s="21">
        <v>7060.8</v>
      </c>
    </row>
    <row r="2276" spans="1:16" x14ac:dyDescent="0.25">
      <c r="A2276">
        <v>2023</v>
      </c>
      <c r="B2276">
        <v>578075</v>
      </c>
      <c r="C2276" s="31" t="s">
        <v>22</v>
      </c>
      <c r="D2276" t="s">
        <v>2</v>
      </c>
      <c r="E2276" s="21">
        <v>0</v>
      </c>
      <c r="F2276" s="21">
        <v>0</v>
      </c>
      <c r="G2276" s="21">
        <v>0</v>
      </c>
      <c r="H2276" s="21">
        <v>0</v>
      </c>
      <c r="I2276" s="21">
        <v>16.992000000000001</v>
      </c>
      <c r="J2276" s="21">
        <v>14.084</v>
      </c>
      <c r="K2276" s="21">
        <v>34.975999999999999</v>
      </c>
      <c r="L2276" s="21">
        <v>19.920000000000002</v>
      </c>
      <c r="M2276" s="21">
        <v>20.992000000000001</v>
      </c>
      <c r="N2276" s="21">
        <v>0</v>
      </c>
      <c r="O2276" s="21">
        <v>39.984000000000002</v>
      </c>
      <c r="P2276" s="21">
        <v>18.992000000000001</v>
      </c>
    </row>
    <row r="2277" spans="1:16" x14ac:dyDescent="0.25">
      <c r="A2277">
        <v>2023</v>
      </c>
      <c r="B2277">
        <v>578075</v>
      </c>
      <c r="C2277" s="31" t="s">
        <v>22</v>
      </c>
      <c r="D2277" t="s">
        <v>4</v>
      </c>
      <c r="E2277" s="21">
        <v>0</v>
      </c>
      <c r="F2277" s="21">
        <v>0</v>
      </c>
      <c r="G2277" s="21">
        <v>0</v>
      </c>
      <c r="H2277" s="21">
        <v>0</v>
      </c>
      <c r="I2277" s="21">
        <v>-15.108000000000001</v>
      </c>
      <c r="J2277" s="21">
        <v>-50.116</v>
      </c>
      <c r="K2277" s="21">
        <v>-61.323999999999998</v>
      </c>
      <c r="L2277" s="21">
        <v>-12.18</v>
      </c>
      <c r="M2277" s="21">
        <v>-11.108000000000001</v>
      </c>
      <c r="N2277" s="21">
        <v>0</v>
      </c>
      <c r="O2277" s="21">
        <v>-24.216000000000001</v>
      </c>
      <c r="P2277" s="21">
        <v>-13.108000000000001</v>
      </c>
    </row>
    <row r="2278" spans="1:16" x14ac:dyDescent="0.25">
      <c r="A2278">
        <v>2023</v>
      </c>
      <c r="B2278">
        <v>578075</v>
      </c>
      <c r="C2278" s="31" t="s">
        <v>22</v>
      </c>
      <c r="D2278" t="s">
        <v>1</v>
      </c>
      <c r="E2278" s="21">
        <v>0</v>
      </c>
      <c r="F2278" s="21">
        <v>0</v>
      </c>
      <c r="G2278" s="21">
        <v>0</v>
      </c>
      <c r="H2278" s="21">
        <v>0</v>
      </c>
      <c r="I2278" s="21">
        <v>71.992000000000004</v>
      </c>
      <c r="J2278" s="21">
        <v>77.584000000000003</v>
      </c>
      <c r="K2278" s="21">
        <v>135.976</v>
      </c>
      <c r="L2278" s="21">
        <v>79.92</v>
      </c>
      <c r="M2278" s="21">
        <v>55.991999999999997</v>
      </c>
      <c r="N2278" s="21">
        <v>0</v>
      </c>
      <c r="O2278" s="21">
        <v>119.98399999999999</v>
      </c>
      <c r="P2278" s="21">
        <v>63.991999999999997</v>
      </c>
    </row>
    <row r="2279" spans="1:16" x14ac:dyDescent="0.25">
      <c r="A2279">
        <v>2023</v>
      </c>
      <c r="B2279">
        <v>583353</v>
      </c>
      <c r="C2279" s="31" t="s">
        <v>19</v>
      </c>
      <c r="D2279" t="s">
        <v>4</v>
      </c>
      <c r="E2279" s="21">
        <v>-62.999999999999901</v>
      </c>
      <c r="F2279" s="21">
        <v>-38.700000000000003</v>
      </c>
      <c r="G2279" s="21">
        <v>-34.799999999999997</v>
      </c>
      <c r="H2279" s="21">
        <v>-150</v>
      </c>
      <c r="I2279" s="21">
        <v>-400.6</v>
      </c>
      <c r="J2279" s="21">
        <v>-166.8</v>
      </c>
      <c r="K2279" s="21">
        <v>33.699999999999903</v>
      </c>
      <c r="L2279" s="21">
        <v>2235</v>
      </c>
      <c r="M2279" s="21">
        <v>-53.499999999999901</v>
      </c>
      <c r="N2279" s="21">
        <v>87.6</v>
      </c>
      <c r="O2279" s="21">
        <v>793.2</v>
      </c>
      <c r="P2279" s="21">
        <v>241.5</v>
      </c>
    </row>
    <row r="2280" spans="1:16" x14ac:dyDescent="0.25">
      <c r="A2280">
        <v>2023</v>
      </c>
      <c r="B2280">
        <v>583353</v>
      </c>
      <c r="C2280" s="31" t="s">
        <v>20</v>
      </c>
      <c r="D2280" t="s">
        <v>4</v>
      </c>
      <c r="E2280" s="21">
        <v>-14.4</v>
      </c>
      <c r="F2280" s="21">
        <v>0</v>
      </c>
      <c r="G2280" s="21">
        <v>3.5999999999999899</v>
      </c>
      <c r="H2280" s="21">
        <v>0</v>
      </c>
      <c r="I2280" s="21">
        <v>0</v>
      </c>
      <c r="J2280" s="21">
        <v>0</v>
      </c>
      <c r="K2280" s="21">
        <v>-61.2</v>
      </c>
      <c r="L2280" s="21">
        <v>0</v>
      </c>
      <c r="M2280" s="21">
        <v>-32.4</v>
      </c>
      <c r="N2280" s="21">
        <v>-46.4</v>
      </c>
      <c r="O2280" s="21">
        <v>0</v>
      </c>
      <c r="P2280" s="21">
        <v>9.5999999999999908</v>
      </c>
    </row>
    <row r="2281" spans="1:16" x14ac:dyDescent="0.25">
      <c r="A2281">
        <v>2023</v>
      </c>
      <c r="B2281">
        <v>583353</v>
      </c>
      <c r="C2281" s="31" t="s">
        <v>20</v>
      </c>
      <c r="D2281" t="s">
        <v>2</v>
      </c>
      <c r="E2281" s="21">
        <v>54</v>
      </c>
      <c r="F2281" s="21">
        <v>0</v>
      </c>
      <c r="G2281" s="21">
        <v>72</v>
      </c>
      <c r="H2281" s="21">
        <v>0</v>
      </c>
      <c r="I2281" s="21">
        <v>0</v>
      </c>
      <c r="J2281" s="21">
        <v>0</v>
      </c>
      <c r="K2281" s="21">
        <v>7.2</v>
      </c>
      <c r="L2281" s="21">
        <v>0</v>
      </c>
      <c r="M2281" s="21">
        <v>36</v>
      </c>
      <c r="N2281" s="21">
        <v>22</v>
      </c>
      <c r="O2281" s="21">
        <v>0</v>
      </c>
      <c r="P2281" s="21">
        <v>78</v>
      </c>
    </row>
    <row r="2282" spans="1:16" x14ac:dyDescent="0.25">
      <c r="A2282">
        <v>2023</v>
      </c>
      <c r="B2282">
        <v>583353</v>
      </c>
      <c r="C2282" s="31" t="s">
        <v>20</v>
      </c>
      <c r="D2282" t="s">
        <v>1</v>
      </c>
      <c r="E2282" s="21">
        <v>324</v>
      </c>
      <c r="F2282" s="21">
        <v>0</v>
      </c>
      <c r="G2282" s="21">
        <v>432</v>
      </c>
      <c r="H2282" s="21">
        <v>0</v>
      </c>
      <c r="I2282" s="21">
        <v>0</v>
      </c>
      <c r="J2282" s="21">
        <v>0</v>
      </c>
      <c r="K2282" s="21">
        <v>43.2</v>
      </c>
      <c r="L2282" s="21">
        <v>0</v>
      </c>
      <c r="M2282" s="21">
        <v>216</v>
      </c>
      <c r="N2282" s="21">
        <v>132</v>
      </c>
      <c r="O2282" s="21">
        <v>0</v>
      </c>
      <c r="P2282" s="21">
        <v>468</v>
      </c>
    </row>
    <row r="2283" spans="1:16" x14ac:dyDescent="0.25">
      <c r="A2283">
        <v>2023</v>
      </c>
      <c r="B2283">
        <v>583353</v>
      </c>
      <c r="C2283" s="31" t="s">
        <v>19</v>
      </c>
      <c r="D2283" t="s">
        <v>2</v>
      </c>
      <c r="E2283" s="21">
        <v>738</v>
      </c>
      <c r="F2283" s="21">
        <v>504.1</v>
      </c>
      <c r="G2283" s="21">
        <v>708.8</v>
      </c>
      <c r="H2283" s="21">
        <v>192</v>
      </c>
      <c r="I2283" s="21">
        <v>208.4</v>
      </c>
      <c r="J2283" s="21">
        <v>369.4</v>
      </c>
      <c r="K2283" s="21">
        <v>457.3</v>
      </c>
      <c r="L2283" s="21">
        <v>2658.6</v>
      </c>
      <c r="M2283" s="21">
        <v>617.29999999999995</v>
      </c>
      <c r="N2283" s="21">
        <v>288.39999999999998</v>
      </c>
      <c r="O2283" s="21">
        <v>1148.4000000000001</v>
      </c>
      <c r="P2283" s="21">
        <v>664</v>
      </c>
    </row>
    <row r="2284" spans="1:16" x14ac:dyDescent="0.25">
      <c r="A2284">
        <v>2023</v>
      </c>
      <c r="B2284">
        <v>583353</v>
      </c>
      <c r="C2284" s="31" t="s">
        <v>18</v>
      </c>
      <c r="D2284" t="s">
        <v>4</v>
      </c>
      <c r="E2284" s="21">
        <v>4286.5</v>
      </c>
      <c r="F2284" s="21">
        <v>52.8</v>
      </c>
      <c r="G2284" s="21">
        <v>2317.8000000000002</v>
      </c>
      <c r="H2284" s="21">
        <v>1021.8</v>
      </c>
      <c r="I2284" s="21">
        <v>380.2</v>
      </c>
      <c r="J2284" s="21">
        <v>1094.2</v>
      </c>
      <c r="K2284" s="21">
        <v>3696.9</v>
      </c>
      <c r="L2284" s="21">
        <v>398.2</v>
      </c>
      <c r="M2284" s="21">
        <v>2021.9</v>
      </c>
      <c r="N2284" s="21">
        <v>-161</v>
      </c>
      <c r="O2284" s="21">
        <v>1494.2</v>
      </c>
      <c r="P2284" s="21">
        <v>2894.8</v>
      </c>
    </row>
    <row r="2285" spans="1:16" x14ac:dyDescent="0.25">
      <c r="A2285">
        <v>2023</v>
      </c>
      <c r="B2285">
        <v>583353</v>
      </c>
      <c r="C2285" s="31" t="s">
        <v>19</v>
      </c>
      <c r="D2285" t="s">
        <v>1</v>
      </c>
      <c r="E2285" s="21">
        <v>4428</v>
      </c>
      <c r="F2285" s="21">
        <v>3024.6</v>
      </c>
      <c r="G2285" s="21">
        <v>4252.8</v>
      </c>
      <c r="H2285" s="21">
        <v>1152</v>
      </c>
      <c r="I2285" s="21">
        <v>1250.4000000000001</v>
      </c>
      <c r="J2285" s="21">
        <v>2216.4</v>
      </c>
      <c r="K2285" s="21">
        <v>2743.8</v>
      </c>
      <c r="L2285" s="21">
        <v>15951.6</v>
      </c>
      <c r="M2285" s="21">
        <v>3703.8</v>
      </c>
      <c r="N2285" s="21">
        <v>1730.4</v>
      </c>
      <c r="O2285" s="21">
        <v>6890.4</v>
      </c>
      <c r="P2285" s="21">
        <v>3984</v>
      </c>
    </row>
    <row r="2286" spans="1:16" x14ac:dyDescent="0.25">
      <c r="A2286">
        <v>2023</v>
      </c>
      <c r="B2286">
        <v>583353</v>
      </c>
      <c r="C2286" s="31" t="s">
        <v>18</v>
      </c>
      <c r="D2286" t="s">
        <v>2</v>
      </c>
      <c r="E2286" s="21">
        <v>5206.8999999999996</v>
      </c>
      <c r="F2286" s="21">
        <v>260.8</v>
      </c>
      <c r="G2286" s="21">
        <v>2831</v>
      </c>
      <c r="H2286" s="21">
        <v>1592.6</v>
      </c>
      <c r="I2286" s="21">
        <v>718.8</v>
      </c>
      <c r="J2286" s="21">
        <v>1508</v>
      </c>
      <c r="K2286" s="21">
        <v>4349.5</v>
      </c>
      <c r="L2286" s="21">
        <v>876.2</v>
      </c>
      <c r="M2286" s="21">
        <v>2589.4</v>
      </c>
      <c r="N2286" s="21">
        <v>228.6</v>
      </c>
      <c r="O2286" s="21">
        <v>1910.2</v>
      </c>
      <c r="P2286" s="21">
        <v>3752.1</v>
      </c>
    </row>
    <row r="2287" spans="1:16" x14ac:dyDescent="0.25">
      <c r="A2287">
        <v>2023</v>
      </c>
      <c r="B2287">
        <v>583353</v>
      </c>
      <c r="C2287" s="31" t="s">
        <v>18</v>
      </c>
      <c r="D2287" t="s">
        <v>1</v>
      </c>
      <c r="E2287" s="21">
        <v>31241.4</v>
      </c>
      <c r="F2287" s="21">
        <v>1564.8</v>
      </c>
      <c r="G2287" s="21">
        <v>16986</v>
      </c>
      <c r="H2287" s="21">
        <v>9555.6</v>
      </c>
      <c r="I2287" s="21">
        <v>4312.8</v>
      </c>
      <c r="J2287" s="21">
        <v>9048</v>
      </c>
      <c r="K2287" s="21">
        <v>26097</v>
      </c>
      <c r="L2287" s="21">
        <v>5257.2</v>
      </c>
      <c r="M2287" s="21">
        <v>15536.4</v>
      </c>
      <c r="N2287" s="21">
        <v>1371.6</v>
      </c>
      <c r="O2287" s="21">
        <v>11461.2</v>
      </c>
      <c r="P2287" s="21">
        <v>22512.6</v>
      </c>
    </row>
    <row r="2288" spans="1:16" x14ac:dyDescent="0.25">
      <c r="A2288">
        <v>2023</v>
      </c>
      <c r="B2288">
        <v>583942</v>
      </c>
      <c r="C2288" s="31" t="s">
        <v>19</v>
      </c>
      <c r="D2288" t="s">
        <v>4</v>
      </c>
      <c r="E2288" s="21">
        <v>129.40239999999901</v>
      </c>
      <c r="F2288" s="21">
        <v>737.88919999999905</v>
      </c>
      <c r="G2288" s="21">
        <v>16.267999999999699</v>
      </c>
      <c r="H2288" s="21">
        <v>-126.7012</v>
      </c>
      <c r="I2288" s="21">
        <v>1047.0155999999999</v>
      </c>
      <c r="J2288" s="21">
        <v>-149.77720000000099</v>
      </c>
      <c r="K2288" s="21">
        <v>815.87479999999903</v>
      </c>
      <c r="L2288" s="21">
        <v>-273.4796</v>
      </c>
      <c r="M2288" s="21">
        <v>-83.988000000000099</v>
      </c>
      <c r="N2288" s="21">
        <v>-218.0692</v>
      </c>
      <c r="O2288" s="21">
        <v>-90.870800000000202</v>
      </c>
      <c r="P2288" s="21">
        <v>-219.94800000000001</v>
      </c>
    </row>
    <row r="2289" spans="1:16" x14ac:dyDescent="0.25">
      <c r="A2289">
        <v>2023</v>
      </c>
      <c r="B2289">
        <v>583942</v>
      </c>
      <c r="C2289" s="31" t="s">
        <v>19</v>
      </c>
      <c r="D2289" t="s">
        <v>2</v>
      </c>
      <c r="E2289" s="21">
        <v>745.00239999999906</v>
      </c>
      <c r="F2289" s="21">
        <v>1221.0891999999999</v>
      </c>
      <c r="G2289" s="21">
        <v>678.26800000000003</v>
      </c>
      <c r="H2289" s="21">
        <v>667.69880000000001</v>
      </c>
      <c r="I2289" s="21">
        <v>1576.6156000000001</v>
      </c>
      <c r="J2289" s="21">
        <v>313.62279999999902</v>
      </c>
      <c r="K2289" s="21">
        <v>1345.4748</v>
      </c>
      <c r="L2289" s="21">
        <v>520.92039999999997</v>
      </c>
      <c r="M2289" s="21">
        <v>180.81200000000001</v>
      </c>
      <c r="N2289" s="21">
        <v>377.73079999999999</v>
      </c>
      <c r="O2289" s="21">
        <v>504.92919999999998</v>
      </c>
      <c r="P2289" s="21">
        <v>111.05200000000001</v>
      </c>
    </row>
    <row r="2290" spans="1:16" x14ac:dyDescent="0.25">
      <c r="A2290">
        <v>2023</v>
      </c>
      <c r="B2290">
        <v>583942</v>
      </c>
      <c r="C2290" s="31" t="s">
        <v>19</v>
      </c>
      <c r="D2290" t="s">
        <v>1</v>
      </c>
      <c r="E2290" s="21">
        <v>4741.0024000000003</v>
      </c>
      <c r="F2290" s="21">
        <v>8239.5892000000003</v>
      </c>
      <c r="G2290" s="21">
        <v>2710.768</v>
      </c>
      <c r="H2290" s="21">
        <v>5680.6988000000001</v>
      </c>
      <c r="I2290" s="21">
        <v>5260.6156000000001</v>
      </c>
      <c r="J2290" s="21">
        <v>5312.6228000000001</v>
      </c>
      <c r="K2290" s="21">
        <v>5386.4748</v>
      </c>
      <c r="L2290" s="21">
        <v>2861.9204</v>
      </c>
      <c r="M2290" s="21">
        <v>927.81200000000001</v>
      </c>
      <c r="N2290" s="21">
        <v>3095.7307999999998</v>
      </c>
      <c r="O2290" s="21">
        <v>1868.9292</v>
      </c>
      <c r="P2290" s="21">
        <v>1095.0519999999999</v>
      </c>
    </row>
    <row r="2291" spans="1:16" x14ac:dyDescent="0.25">
      <c r="A2291">
        <v>2023</v>
      </c>
      <c r="B2291">
        <v>584221</v>
      </c>
      <c r="C2291" s="31" t="s">
        <v>23</v>
      </c>
      <c r="D2291" t="s">
        <v>4</v>
      </c>
      <c r="E2291" s="21">
        <v>-88.18</v>
      </c>
      <c r="F2291" s="21">
        <v>-113.848</v>
      </c>
      <c r="G2291" s="21">
        <v>-89.563999999999993</v>
      </c>
      <c r="H2291" s="21">
        <v>-24.532</v>
      </c>
      <c r="I2291" s="21">
        <v>11.468</v>
      </c>
      <c r="J2291" s="21">
        <v>-31.047999999999998</v>
      </c>
      <c r="K2291" s="21">
        <v>-37.064</v>
      </c>
      <c r="L2291" s="21">
        <v>0</v>
      </c>
      <c r="M2291" s="21">
        <v>183.71199999999999</v>
      </c>
      <c r="N2291" s="21">
        <v>219.76</v>
      </c>
      <c r="O2291" s="21">
        <v>-158.76400000000001</v>
      </c>
      <c r="P2291" s="21">
        <v>-30.515999999999998</v>
      </c>
    </row>
    <row r="2292" spans="1:16" x14ac:dyDescent="0.25">
      <c r="A2292">
        <v>2023</v>
      </c>
      <c r="B2292">
        <v>584221</v>
      </c>
      <c r="C2292" s="31" t="s">
        <v>23</v>
      </c>
      <c r="D2292" t="s">
        <v>2</v>
      </c>
      <c r="E2292" s="21">
        <v>129.32</v>
      </c>
      <c r="F2292" s="21">
        <v>31.152000000000001</v>
      </c>
      <c r="G2292" s="21">
        <v>127.93600000000001</v>
      </c>
      <c r="H2292" s="21">
        <v>47.968000000000004</v>
      </c>
      <c r="I2292" s="21">
        <v>83.968000000000004</v>
      </c>
      <c r="J2292" s="21">
        <v>113.952</v>
      </c>
      <c r="K2292" s="21">
        <v>107.93600000000001</v>
      </c>
      <c r="L2292" s="21">
        <v>0</v>
      </c>
      <c r="M2292" s="21">
        <v>423.71199999999999</v>
      </c>
      <c r="N2292" s="21">
        <v>509.76</v>
      </c>
      <c r="O2292" s="21">
        <v>58.735999999999997</v>
      </c>
      <c r="P2292" s="21">
        <v>41.984000000000002</v>
      </c>
    </row>
    <row r="2293" spans="1:16" x14ac:dyDescent="0.25">
      <c r="A2293">
        <v>2023</v>
      </c>
      <c r="B2293">
        <v>584221</v>
      </c>
      <c r="C2293" s="31" t="s">
        <v>23</v>
      </c>
      <c r="D2293" t="s">
        <v>1</v>
      </c>
      <c r="E2293" s="21">
        <v>558.32000000000005</v>
      </c>
      <c r="F2293" s="21">
        <v>179.15199999999999</v>
      </c>
      <c r="G2293" s="21">
        <v>527.93600000000004</v>
      </c>
      <c r="H2293" s="21">
        <v>287.96800000000002</v>
      </c>
      <c r="I2293" s="21">
        <v>223.96799999999999</v>
      </c>
      <c r="J2293" s="21">
        <v>383.952</v>
      </c>
      <c r="K2293" s="21">
        <v>607.93600000000004</v>
      </c>
      <c r="L2293" s="21">
        <v>0</v>
      </c>
      <c r="M2293" s="21">
        <v>1663.712</v>
      </c>
      <c r="N2293" s="21">
        <v>2159.7600000000002</v>
      </c>
      <c r="O2293" s="21">
        <v>316.73599999999999</v>
      </c>
      <c r="P2293" s="21">
        <v>111.98399999999999</v>
      </c>
    </row>
    <row r="2294" spans="1:16" x14ac:dyDescent="0.25">
      <c r="A2294">
        <v>2023</v>
      </c>
      <c r="B2294">
        <v>586197</v>
      </c>
      <c r="C2294" s="31" t="s">
        <v>20</v>
      </c>
      <c r="D2294" t="s">
        <v>4</v>
      </c>
      <c r="E2294" s="21">
        <v>828.01600000000303</v>
      </c>
      <c r="F2294" s="21">
        <v>172.608</v>
      </c>
      <c r="G2294" s="21">
        <v>-102.008</v>
      </c>
      <c r="H2294" s="21">
        <v>468.08800000000002</v>
      </c>
      <c r="I2294" s="21">
        <v>-126.348</v>
      </c>
      <c r="J2294" s="21">
        <v>0</v>
      </c>
      <c r="K2294" s="21">
        <v>81.440000000000097</v>
      </c>
      <c r="L2294" s="21">
        <v>178.40799999999999</v>
      </c>
      <c r="M2294" s="21">
        <v>-250.08</v>
      </c>
      <c r="N2294" s="21">
        <v>-229.18</v>
      </c>
      <c r="O2294" s="21">
        <v>-30.416</v>
      </c>
      <c r="P2294" s="21">
        <v>-26.416</v>
      </c>
    </row>
    <row r="2295" spans="1:16" x14ac:dyDescent="0.25">
      <c r="A2295">
        <v>2023</v>
      </c>
      <c r="B2295">
        <v>586197</v>
      </c>
      <c r="C2295" s="31" t="s">
        <v>20</v>
      </c>
      <c r="D2295" t="s">
        <v>2</v>
      </c>
      <c r="E2295" s="21">
        <v>1123.2159999999999</v>
      </c>
      <c r="F2295" s="21">
        <v>377.80799999999999</v>
      </c>
      <c r="G2295" s="21">
        <v>171.59200000000001</v>
      </c>
      <c r="H2295" s="21">
        <v>831.68799999999999</v>
      </c>
      <c r="I2295" s="21">
        <v>78.852000000000004</v>
      </c>
      <c r="J2295" s="21">
        <v>0</v>
      </c>
      <c r="K2295" s="21">
        <v>149.84</v>
      </c>
      <c r="L2295" s="21">
        <v>383.608</v>
      </c>
      <c r="M2295" s="21">
        <v>91.92</v>
      </c>
      <c r="N2295" s="21">
        <v>112.82</v>
      </c>
      <c r="O2295" s="21">
        <v>37.984000000000002</v>
      </c>
      <c r="P2295" s="21">
        <v>41.984000000000002</v>
      </c>
    </row>
    <row r="2296" spans="1:16" x14ac:dyDescent="0.25">
      <c r="A2296">
        <v>2023</v>
      </c>
      <c r="B2296">
        <v>586197</v>
      </c>
      <c r="C2296" s="31" t="s">
        <v>20</v>
      </c>
      <c r="D2296" t="s">
        <v>1</v>
      </c>
      <c r="E2296" s="21">
        <v>5871.2160000000003</v>
      </c>
      <c r="F2296" s="21">
        <v>1727.808</v>
      </c>
      <c r="G2296" s="21">
        <v>1772.5920000000001</v>
      </c>
      <c r="H2296" s="21">
        <v>2602.6880000000001</v>
      </c>
      <c r="I2296" s="21">
        <v>278.35199999999998</v>
      </c>
      <c r="J2296" s="21">
        <v>0</v>
      </c>
      <c r="K2296" s="21">
        <v>1599.84</v>
      </c>
      <c r="L2296" s="21">
        <v>1580.6079999999999</v>
      </c>
      <c r="M2296" s="21">
        <v>479.92</v>
      </c>
      <c r="N2296" s="21">
        <v>582.32000000000005</v>
      </c>
      <c r="O2296" s="21">
        <v>127.98399999999999</v>
      </c>
      <c r="P2296" s="21">
        <v>111.98399999999999</v>
      </c>
    </row>
    <row r="2297" spans="1:16" x14ac:dyDescent="0.25">
      <c r="A2297">
        <v>2023</v>
      </c>
      <c r="B2297">
        <v>587438</v>
      </c>
      <c r="C2297" s="31" t="s">
        <v>21</v>
      </c>
      <c r="D2297" t="s">
        <v>4</v>
      </c>
      <c r="E2297" s="21">
        <v>7091.04</v>
      </c>
      <c r="F2297" s="21">
        <v>9903.42</v>
      </c>
      <c r="G2297" s="21">
        <v>4623.62</v>
      </c>
      <c r="H2297" s="21">
        <v>11920.56</v>
      </c>
      <c r="I2297" s="21">
        <v>10281.700000000001</v>
      </c>
      <c r="J2297" s="21">
        <v>7021.6</v>
      </c>
      <c r="K2297" s="21">
        <v>4712.38</v>
      </c>
      <c r="L2297" s="21">
        <v>7384.56</v>
      </c>
      <c r="M2297" s="21">
        <v>8953.2999999999902</v>
      </c>
      <c r="N2297" s="21">
        <v>7399.98</v>
      </c>
      <c r="O2297" s="21">
        <v>7106.1</v>
      </c>
      <c r="P2297" s="21">
        <v>7758.06</v>
      </c>
    </row>
    <row r="2298" spans="1:16" x14ac:dyDescent="0.25">
      <c r="A2298">
        <v>2023</v>
      </c>
      <c r="B2298">
        <v>587438</v>
      </c>
      <c r="C2298" s="31" t="s">
        <v>21</v>
      </c>
      <c r="D2298" t="s">
        <v>2</v>
      </c>
      <c r="E2298" s="21">
        <v>8429.0400000000009</v>
      </c>
      <c r="F2298" s="21">
        <v>11109.42</v>
      </c>
      <c r="G2298" s="21">
        <v>6049.62</v>
      </c>
      <c r="H2298" s="21">
        <v>13183.56</v>
      </c>
      <c r="I2298" s="21">
        <v>11603.7</v>
      </c>
      <c r="J2298" s="21">
        <v>8355.6</v>
      </c>
      <c r="K2298" s="21">
        <v>5947.38</v>
      </c>
      <c r="L2298" s="21">
        <v>8854.56</v>
      </c>
      <c r="M2298" s="21">
        <v>10230.299999999999</v>
      </c>
      <c r="N2298" s="21">
        <v>8776.9799999999905</v>
      </c>
      <c r="O2298" s="21">
        <v>8414.1</v>
      </c>
      <c r="P2298" s="21">
        <v>8958.06</v>
      </c>
    </row>
    <row r="2299" spans="1:16" x14ac:dyDescent="0.25">
      <c r="A2299">
        <v>2023</v>
      </c>
      <c r="B2299">
        <v>587438</v>
      </c>
      <c r="C2299" s="31" t="s">
        <v>21</v>
      </c>
      <c r="D2299" t="s">
        <v>1</v>
      </c>
      <c r="E2299" s="21">
        <v>31843.040000000001</v>
      </c>
      <c r="F2299" s="21">
        <v>41968.92</v>
      </c>
      <c r="G2299" s="21">
        <v>22854.12</v>
      </c>
      <c r="H2299" s="21">
        <v>49804.56</v>
      </c>
      <c r="I2299" s="21">
        <v>43836.2</v>
      </c>
      <c r="J2299" s="21">
        <v>31565.599999999999</v>
      </c>
      <c r="K2299" s="21">
        <v>22467.88</v>
      </c>
      <c r="L2299" s="21">
        <v>33450.559999999998</v>
      </c>
      <c r="M2299" s="21">
        <v>38647.800000000003</v>
      </c>
      <c r="N2299" s="21">
        <v>33157.480000000003</v>
      </c>
      <c r="O2299" s="21">
        <v>31786.6</v>
      </c>
      <c r="P2299" s="21">
        <v>33841.56</v>
      </c>
    </row>
    <row r="2300" spans="1:16" x14ac:dyDescent="0.25">
      <c r="A2300">
        <v>2023</v>
      </c>
      <c r="B2300">
        <v>587622</v>
      </c>
      <c r="C2300" s="31" t="s">
        <v>22</v>
      </c>
      <c r="D2300" t="s">
        <v>2</v>
      </c>
      <c r="E2300" s="21">
        <v>0</v>
      </c>
      <c r="F2300" s="21">
        <v>0</v>
      </c>
      <c r="G2300" s="21">
        <v>0</v>
      </c>
      <c r="H2300" s="21">
        <v>104.1</v>
      </c>
      <c r="I2300" s="21">
        <v>132</v>
      </c>
      <c r="J2300" s="21">
        <v>126.9</v>
      </c>
      <c r="K2300" s="21">
        <v>117.6</v>
      </c>
      <c r="L2300" s="21">
        <v>45</v>
      </c>
      <c r="M2300" s="21">
        <v>311.35000000000002</v>
      </c>
      <c r="N2300" s="21">
        <v>148.44999999999999</v>
      </c>
      <c r="O2300" s="21">
        <v>225</v>
      </c>
      <c r="P2300" s="21">
        <v>186.2</v>
      </c>
    </row>
    <row r="2301" spans="1:16" x14ac:dyDescent="0.25">
      <c r="A2301">
        <v>2023</v>
      </c>
      <c r="B2301">
        <v>587622</v>
      </c>
      <c r="C2301" s="31" t="s">
        <v>22</v>
      </c>
      <c r="D2301" t="s">
        <v>4</v>
      </c>
      <c r="E2301" s="21">
        <v>0</v>
      </c>
      <c r="F2301" s="21">
        <v>0</v>
      </c>
      <c r="G2301" s="21">
        <v>0</v>
      </c>
      <c r="H2301" s="21">
        <v>-156</v>
      </c>
      <c r="I2301" s="21">
        <v>-106.45</v>
      </c>
      <c r="J2301" s="21">
        <v>-145.85</v>
      </c>
      <c r="K2301" s="21">
        <v>-78.3</v>
      </c>
      <c r="L2301" s="21">
        <v>-21.4</v>
      </c>
      <c r="M2301" s="21">
        <v>-57.700000000000102</v>
      </c>
      <c r="N2301" s="21">
        <v>-213.45</v>
      </c>
      <c r="O2301" s="21">
        <v>-68.3</v>
      </c>
      <c r="P2301" s="21">
        <v>-40.700000000000003</v>
      </c>
    </row>
    <row r="2302" spans="1:16" x14ac:dyDescent="0.25">
      <c r="A2302">
        <v>2023</v>
      </c>
      <c r="B2302">
        <v>587622</v>
      </c>
      <c r="C2302" s="31" t="s">
        <v>22</v>
      </c>
      <c r="D2302" t="s">
        <v>1</v>
      </c>
      <c r="E2302" s="21">
        <v>0</v>
      </c>
      <c r="F2302" s="21">
        <v>0</v>
      </c>
      <c r="G2302" s="21">
        <v>0</v>
      </c>
      <c r="H2302" s="21">
        <v>624.6</v>
      </c>
      <c r="I2302" s="21">
        <v>792</v>
      </c>
      <c r="J2302" s="21">
        <v>761.4</v>
      </c>
      <c r="K2302" s="21">
        <v>705.6</v>
      </c>
      <c r="L2302" s="21">
        <v>270</v>
      </c>
      <c r="M2302" s="21">
        <v>1868.1</v>
      </c>
      <c r="N2302" s="21">
        <v>890.7</v>
      </c>
      <c r="O2302" s="21">
        <v>1350</v>
      </c>
      <c r="P2302" s="21">
        <v>1117.2</v>
      </c>
    </row>
    <row r="2303" spans="1:16" x14ac:dyDescent="0.25">
      <c r="A2303">
        <v>2023</v>
      </c>
      <c r="B2303">
        <v>589473</v>
      </c>
      <c r="C2303" s="31" t="s">
        <v>20</v>
      </c>
      <c r="D2303" t="s">
        <v>4</v>
      </c>
      <c r="E2303" s="21">
        <v>904.84</v>
      </c>
      <c r="F2303" s="21">
        <v>432.32</v>
      </c>
      <c r="G2303" s="21">
        <v>0</v>
      </c>
      <c r="H2303" s="21">
        <v>874.024</v>
      </c>
      <c r="I2303" s="21">
        <v>35.152000000000001</v>
      </c>
      <c r="J2303" s="21">
        <v>423.512</v>
      </c>
      <c r="K2303" s="21">
        <v>0</v>
      </c>
      <c r="L2303" s="21">
        <v>84.36</v>
      </c>
      <c r="M2303" s="21">
        <v>163.56</v>
      </c>
      <c r="N2303" s="21">
        <v>-65.456000000000003</v>
      </c>
      <c r="O2303" s="21">
        <v>-46.08</v>
      </c>
      <c r="P2303" s="21">
        <v>629.64</v>
      </c>
    </row>
    <row r="2304" spans="1:16" x14ac:dyDescent="0.25">
      <c r="A2304">
        <v>2023</v>
      </c>
      <c r="B2304">
        <v>589473</v>
      </c>
      <c r="C2304" s="31" t="s">
        <v>20</v>
      </c>
      <c r="D2304" t="s">
        <v>2</v>
      </c>
      <c r="E2304" s="21">
        <v>1135.24</v>
      </c>
      <c r="F2304" s="21">
        <v>644.72</v>
      </c>
      <c r="G2304" s="21">
        <v>0</v>
      </c>
      <c r="H2304" s="21">
        <v>1164.424</v>
      </c>
      <c r="I2304" s="21">
        <v>105.952</v>
      </c>
      <c r="J2304" s="21">
        <v>567.51199999999994</v>
      </c>
      <c r="K2304" s="21">
        <v>0</v>
      </c>
      <c r="L2304" s="21">
        <v>223.56</v>
      </c>
      <c r="M2304" s="21">
        <v>371.16</v>
      </c>
      <c r="N2304" s="21">
        <v>288.54399999999998</v>
      </c>
      <c r="O2304" s="21">
        <v>93.12</v>
      </c>
      <c r="P2304" s="21">
        <v>1054.44</v>
      </c>
    </row>
    <row r="2305" spans="1:16" x14ac:dyDescent="0.25">
      <c r="A2305">
        <v>2023</v>
      </c>
      <c r="B2305">
        <v>589473</v>
      </c>
      <c r="C2305" s="31" t="s">
        <v>20</v>
      </c>
      <c r="D2305" t="s">
        <v>1</v>
      </c>
      <c r="E2305" s="21">
        <v>4636.24</v>
      </c>
      <c r="F2305" s="21">
        <v>2026.72</v>
      </c>
      <c r="G2305" s="21">
        <v>0</v>
      </c>
      <c r="H2305" s="21">
        <v>4287.424</v>
      </c>
      <c r="I2305" s="21">
        <v>415.952</v>
      </c>
      <c r="J2305" s="21">
        <v>2156.5120000000002</v>
      </c>
      <c r="K2305" s="21">
        <v>0</v>
      </c>
      <c r="L2305" s="21">
        <v>620.55999999999995</v>
      </c>
      <c r="M2305" s="21">
        <v>2030.16</v>
      </c>
      <c r="N2305" s="21">
        <v>1324.5440000000001</v>
      </c>
      <c r="O2305" s="21">
        <v>451.12</v>
      </c>
      <c r="P2305" s="21">
        <v>4063.44</v>
      </c>
    </row>
    <row r="2306" spans="1:16" x14ac:dyDescent="0.25">
      <c r="A2306">
        <v>2023</v>
      </c>
      <c r="B2306">
        <v>595666</v>
      </c>
      <c r="C2306" s="31" t="s">
        <v>20</v>
      </c>
      <c r="D2306" t="s">
        <v>4</v>
      </c>
      <c r="E2306" s="21">
        <v>0</v>
      </c>
      <c r="F2306" s="21">
        <v>0</v>
      </c>
      <c r="G2306" s="21">
        <v>173.446</v>
      </c>
      <c r="H2306" s="21">
        <v>0</v>
      </c>
      <c r="I2306" s="21">
        <v>0</v>
      </c>
      <c r="J2306" s="21">
        <v>0</v>
      </c>
      <c r="K2306" s="21">
        <v>-2.4420000000000401</v>
      </c>
      <c r="L2306" s="21">
        <v>-64.427999999999997</v>
      </c>
      <c r="M2306" s="21">
        <v>0</v>
      </c>
      <c r="N2306" s="21">
        <v>0</v>
      </c>
      <c r="O2306" s="21">
        <v>9.4179999999997506</v>
      </c>
      <c r="P2306" s="21">
        <v>0</v>
      </c>
    </row>
    <row r="2307" spans="1:16" x14ac:dyDescent="0.25">
      <c r="A2307">
        <v>2023</v>
      </c>
      <c r="B2307">
        <v>595666</v>
      </c>
      <c r="C2307" s="31" t="s">
        <v>20</v>
      </c>
      <c r="D2307" t="s">
        <v>2</v>
      </c>
      <c r="E2307" s="21">
        <v>0</v>
      </c>
      <c r="F2307" s="21">
        <v>0</v>
      </c>
      <c r="G2307" s="21">
        <v>241.846</v>
      </c>
      <c r="H2307" s="21">
        <v>0</v>
      </c>
      <c r="I2307" s="21">
        <v>0</v>
      </c>
      <c r="J2307" s="21">
        <v>0</v>
      </c>
      <c r="K2307" s="21">
        <v>65.957999999999998</v>
      </c>
      <c r="L2307" s="21">
        <v>3.972</v>
      </c>
      <c r="M2307" s="21">
        <v>0</v>
      </c>
      <c r="N2307" s="21">
        <v>0</v>
      </c>
      <c r="O2307" s="21">
        <v>77.817999999999799</v>
      </c>
      <c r="P2307" s="21">
        <v>0</v>
      </c>
    </row>
    <row r="2308" spans="1:16" x14ac:dyDescent="0.25">
      <c r="A2308">
        <v>2023</v>
      </c>
      <c r="B2308">
        <v>595666</v>
      </c>
      <c r="C2308" s="31" t="s">
        <v>20</v>
      </c>
      <c r="D2308" t="s">
        <v>1</v>
      </c>
      <c r="E2308" s="21">
        <v>0</v>
      </c>
      <c r="F2308" s="21">
        <v>0</v>
      </c>
      <c r="G2308" s="21">
        <v>1231.846</v>
      </c>
      <c r="H2308" s="21">
        <v>0</v>
      </c>
      <c r="I2308" s="21">
        <v>0</v>
      </c>
      <c r="J2308" s="21">
        <v>0</v>
      </c>
      <c r="K2308" s="21">
        <v>335.95800000000003</v>
      </c>
      <c r="L2308" s="21">
        <v>27.972000000000001</v>
      </c>
      <c r="M2308" s="21">
        <v>0</v>
      </c>
      <c r="N2308" s="21">
        <v>0</v>
      </c>
      <c r="O2308" s="21">
        <v>1637.818</v>
      </c>
      <c r="P2308" s="21">
        <v>0</v>
      </c>
    </row>
    <row r="2309" spans="1:16" x14ac:dyDescent="0.25">
      <c r="A2309">
        <v>2023</v>
      </c>
      <c r="B2309">
        <v>596579</v>
      </c>
      <c r="C2309" s="31" t="s">
        <v>21</v>
      </c>
      <c r="D2309" t="s">
        <v>4</v>
      </c>
      <c r="E2309" s="21">
        <v>0</v>
      </c>
      <c r="F2309" s="21">
        <v>-33.64</v>
      </c>
      <c r="G2309" s="21">
        <v>-54.08</v>
      </c>
      <c r="H2309" s="21">
        <v>0</v>
      </c>
      <c r="I2309" s="21">
        <v>94.620000000000104</v>
      </c>
      <c r="J2309" s="21">
        <v>0</v>
      </c>
      <c r="K2309" s="21">
        <v>342.20000000000101</v>
      </c>
      <c r="L2309" s="21">
        <v>0</v>
      </c>
      <c r="M2309" s="21">
        <v>0</v>
      </c>
      <c r="N2309" s="21">
        <v>89.22</v>
      </c>
      <c r="O2309" s="21">
        <v>385.62</v>
      </c>
      <c r="P2309" s="21">
        <v>0</v>
      </c>
    </row>
    <row r="2310" spans="1:16" x14ac:dyDescent="0.25">
      <c r="A2310">
        <v>2023</v>
      </c>
      <c r="B2310">
        <v>596579</v>
      </c>
      <c r="C2310" s="31" t="s">
        <v>21</v>
      </c>
      <c r="D2310" t="s">
        <v>2</v>
      </c>
      <c r="E2310" s="21">
        <v>0</v>
      </c>
      <c r="F2310" s="21">
        <v>24.36</v>
      </c>
      <c r="G2310" s="21">
        <v>3.92</v>
      </c>
      <c r="H2310" s="21">
        <v>0</v>
      </c>
      <c r="I2310" s="21">
        <v>158.62</v>
      </c>
      <c r="J2310" s="21">
        <v>0</v>
      </c>
      <c r="K2310" s="21">
        <v>410.20000000000101</v>
      </c>
      <c r="L2310" s="21">
        <v>0</v>
      </c>
      <c r="M2310" s="21">
        <v>0</v>
      </c>
      <c r="N2310" s="21">
        <v>157.22</v>
      </c>
      <c r="O2310" s="21">
        <v>515.62</v>
      </c>
      <c r="P2310" s="21">
        <v>0</v>
      </c>
    </row>
    <row r="2311" spans="1:16" x14ac:dyDescent="0.25">
      <c r="A2311">
        <v>2023</v>
      </c>
      <c r="B2311">
        <v>596579</v>
      </c>
      <c r="C2311" s="31" t="s">
        <v>21</v>
      </c>
      <c r="D2311" t="s">
        <v>1</v>
      </c>
      <c r="E2311" s="21">
        <v>0</v>
      </c>
      <c r="F2311" s="21">
        <v>198.36</v>
      </c>
      <c r="G2311" s="21">
        <v>31.92</v>
      </c>
      <c r="H2311" s="21">
        <v>0</v>
      </c>
      <c r="I2311" s="21">
        <v>1291.6199999999999</v>
      </c>
      <c r="J2311" s="21">
        <v>0</v>
      </c>
      <c r="K2311" s="21">
        <v>3340.2</v>
      </c>
      <c r="L2311" s="21">
        <v>0</v>
      </c>
      <c r="M2311" s="21">
        <v>0</v>
      </c>
      <c r="N2311" s="21">
        <v>1280.22</v>
      </c>
      <c r="O2311" s="21">
        <v>4198.62</v>
      </c>
      <c r="P2311" s="21">
        <v>0</v>
      </c>
    </row>
    <row r="2312" spans="1:16" x14ac:dyDescent="0.25">
      <c r="A2312">
        <v>2023</v>
      </c>
      <c r="B2312">
        <v>599426</v>
      </c>
      <c r="C2312" s="31" t="s">
        <v>22</v>
      </c>
      <c r="D2312" t="s">
        <v>4</v>
      </c>
      <c r="E2312" s="21">
        <v>-49.692</v>
      </c>
      <c r="F2312" s="21">
        <v>-87.343999999999895</v>
      </c>
      <c r="G2312" s="21">
        <v>515.74800000000005</v>
      </c>
      <c r="H2312" s="21">
        <v>705.27599999999995</v>
      </c>
      <c r="I2312" s="21">
        <v>150.77199999999999</v>
      </c>
      <c r="J2312" s="21">
        <v>4.1040000000000401</v>
      </c>
      <c r="K2312" s="21">
        <v>-116.83199999999999</v>
      </c>
      <c r="L2312" s="21">
        <v>1523.796</v>
      </c>
      <c r="M2312" s="21">
        <v>-96.591999999999999</v>
      </c>
      <c r="N2312" s="21">
        <v>-135.76</v>
      </c>
      <c r="O2312" s="21">
        <v>-56.231999999999999</v>
      </c>
      <c r="P2312" s="21">
        <v>305.20800000000003</v>
      </c>
    </row>
    <row r="2313" spans="1:16" x14ac:dyDescent="0.25">
      <c r="A2313">
        <v>2023</v>
      </c>
      <c r="B2313">
        <v>599426</v>
      </c>
      <c r="C2313" s="31" t="s">
        <v>22</v>
      </c>
      <c r="D2313" t="s">
        <v>2</v>
      </c>
      <c r="E2313" s="21">
        <v>80.908000000000001</v>
      </c>
      <c r="F2313" s="21">
        <v>109.65600000000001</v>
      </c>
      <c r="G2313" s="21">
        <v>599.74800000000005</v>
      </c>
      <c r="H2313" s="21">
        <v>985.17600000000004</v>
      </c>
      <c r="I2313" s="21">
        <v>431.77199999999999</v>
      </c>
      <c r="J2313" s="21">
        <v>136.904</v>
      </c>
      <c r="K2313" s="21">
        <v>11.568</v>
      </c>
      <c r="L2313" s="21">
        <v>1804.796</v>
      </c>
      <c r="M2313" s="21">
        <v>293.00799999999998</v>
      </c>
      <c r="N2313" s="21">
        <v>189.64</v>
      </c>
      <c r="O2313" s="21">
        <v>7.968</v>
      </c>
      <c r="P2313" s="21">
        <v>435.80799999999999</v>
      </c>
    </row>
    <row r="2314" spans="1:16" x14ac:dyDescent="0.25">
      <c r="A2314">
        <v>2023</v>
      </c>
      <c r="B2314">
        <v>599426</v>
      </c>
      <c r="C2314" s="31" t="s">
        <v>22</v>
      </c>
      <c r="D2314" t="s">
        <v>1</v>
      </c>
      <c r="E2314" s="21">
        <v>305.40800000000002</v>
      </c>
      <c r="F2314" s="21">
        <v>588.65599999999995</v>
      </c>
      <c r="G2314" s="21">
        <v>1913.248</v>
      </c>
      <c r="H2314" s="21">
        <v>3868.1759999999999</v>
      </c>
      <c r="I2314" s="21">
        <v>1652.2719999999999</v>
      </c>
      <c r="J2314" s="21">
        <v>607.904</v>
      </c>
      <c r="K2314" s="21">
        <v>33.567999999999998</v>
      </c>
      <c r="L2314" s="21">
        <v>6805.2960000000003</v>
      </c>
      <c r="M2314" s="21">
        <v>1475.008</v>
      </c>
      <c r="N2314" s="21">
        <v>1068.6400000000001</v>
      </c>
      <c r="O2314" s="21">
        <v>31.968</v>
      </c>
      <c r="P2314" s="21">
        <v>1535.808</v>
      </c>
    </row>
    <row r="2315" spans="1:16" x14ac:dyDescent="0.25">
      <c r="A2315">
        <v>2023</v>
      </c>
      <c r="B2315">
        <v>601052</v>
      </c>
      <c r="C2315" s="31" t="s">
        <v>21</v>
      </c>
      <c r="D2315" t="s">
        <v>4</v>
      </c>
      <c r="E2315" s="21">
        <v>576.48800000000006</v>
      </c>
      <c r="F2315" s="21">
        <v>92.927999999999898</v>
      </c>
      <c r="G2315" s="21">
        <v>409.79199999999997</v>
      </c>
      <c r="H2315" s="21">
        <v>345.66399999999999</v>
      </c>
      <c r="I2315" s="21">
        <v>35.823999999999998</v>
      </c>
      <c r="J2315" s="21">
        <v>487.38399999999899</v>
      </c>
      <c r="K2315" s="21">
        <v>111.792</v>
      </c>
      <c r="L2315" s="21">
        <v>-51.264000000000003</v>
      </c>
      <c r="M2315" s="21">
        <v>0</v>
      </c>
      <c r="N2315" s="21">
        <v>0</v>
      </c>
      <c r="O2315" s="21">
        <v>0</v>
      </c>
      <c r="P2315" s="21">
        <v>0</v>
      </c>
    </row>
    <row r="2316" spans="1:16" x14ac:dyDescent="0.25">
      <c r="A2316">
        <v>2023</v>
      </c>
      <c r="B2316">
        <v>601052</v>
      </c>
      <c r="C2316" s="31" t="s">
        <v>21</v>
      </c>
      <c r="D2316" t="s">
        <v>2</v>
      </c>
      <c r="E2316" s="21">
        <v>698.48800000000006</v>
      </c>
      <c r="F2316" s="21">
        <v>292.928</v>
      </c>
      <c r="G2316" s="21">
        <v>529.79200000000003</v>
      </c>
      <c r="H2316" s="21">
        <v>519.66399999999999</v>
      </c>
      <c r="I2316" s="21">
        <v>95.823999999999998</v>
      </c>
      <c r="J2316" s="21">
        <v>687.38399999999899</v>
      </c>
      <c r="K2316" s="21">
        <v>249.792</v>
      </c>
      <c r="L2316" s="21">
        <v>68.736000000000004</v>
      </c>
      <c r="M2316" s="21">
        <v>0</v>
      </c>
      <c r="N2316" s="21">
        <v>0</v>
      </c>
      <c r="O2316" s="21">
        <v>0</v>
      </c>
      <c r="P2316" s="21">
        <v>0</v>
      </c>
    </row>
    <row r="2317" spans="1:16" x14ac:dyDescent="0.25">
      <c r="A2317">
        <v>2023</v>
      </c>
      <c r="B2317">
        <v>601052</v>
      </c>
      <c r="C2317" s="31" t="s">
        <v>21</v>
      </c>
      <c r="D2317" t="s">
        <v>1</v>
      </c>
      <c r="E2317" s="21">
        <v>3663.4879999999998</v>
      </c>
      <c r="F2317" s="21">
        <v>1202.9280000000001</v>
      </c>
      <c r="G2317" s="21">
        <v>1519.7919999999999</v>
      </c>
      <c r="H2317" s="21">
        <v>1359.664</v>
      </c>
      <c r="I2317" s="21">
        <v>255.82400000000001</v>
      </c>
      <c r="J2317" s="21">
        <v>3020.384</v>
      </c>
      <c r="K2317" s="21">
        <v>1047.7919999999999</v>
      </c>
      <c r="L2317" s="21">
        <v>316.73599999999999</v>
      </c>
      <c r="M2317" s="21">
        <v>0</v>
      </c>
      <c r="N2317" s="21">
        <v>0</v>
      </c>
      <c r="O2317" s="21">
        <v>0</v>
      </c>
      <c r="P2317" s="21">
        <v>0</v>
      </c>
    </row>
    <row r="2318" spans="1:16" x14ac:dyDescent="0.25">
      <c r="A2318">
        <v>2023</v>
      </c>
      <c r="B2318">
        <v>604851</v>
      </c>
      <c r="C2318" s="31" t="s">
        <v>18</v>
      </c>
      <c r="D2318" t="s">
        <v>4</v>
      </c>
      <c r="E2318" s="21">
        <v>-121.136</v>
      </c>
      <c r="F2318" s="21">
        <v>43.4735999999996</v>
      </c>
      <c r="G2318" s="21">
        <v>-28.827200000000001</v>
      </c>
      <c r="H2318" s="21">
        <v>990.26879999999801</v>
      </c>
      <c r="I2318" s="21">
        <v>-72.886400000000293</v>
      </c>
      <c r="J2318" s="21">
        <v>-56.028800000000103</v>
      </c>
      <c r="K2318" s="21">
        <v>40.7415999999996</v>
      </c>
      <c r="L2318" s="21">
        <v>-98.0056000000002</v>
      </c>
      <c r="M2318" s="21">
        <v>-32.098400000000098</v>
      </c>
      <c r="N2318" s="21">
        <v>144.98560000000001</v>
      </c>
      <c r="O2318" s="21">
        <v>549.25599999999997</v>
      </c>
      <c r="P2318" s="21">
        <v>-54.934399999999997</v>
      </c>
    </row>
    <row r="2319" spans="1:16" x14ac:dyDescent="0.25">
      <c r="A2319">
        <v>2023</v>
      </c>
      <c r="B2319">
        <v>604851</v>
      </c>
      <c r="C2319" s="31" t="s">
        <v>18</v>
      </c>
      <c r="D2319" t="s">
        <v>2</v>
      </c>
      <c r="E2319" s="21">
        <v>78.063999999999794</v>
      </c>
      <c r="F2319" s="21">
        <v>180.67359999999999</v>
      </c>
      <c r="G2319" s="21">
        <v>37.572800000000001</v>
      </c>
      <c r="H2319" s="21">
        <v>1348.6687999999999</v>
      </c>
      <c r="I2319" s="21">
        <v>130.71360000000001</v>
      </c>
      <c r="J2319" s="21">
        <v>76.771199999999894</v>
      </c>
      <c r="K2319" s="21">
        <v>175.74160000000001</v>
      </c>
      <c r="L2319" s="21">
        <v>98.9943999999998</v>
      </c>
      <c r="M2319" s="21">
        <v>102.9016</v>
      </c>
      <c r="N2319" s="21">
        <v>412.78559999999999</v>
      </c>
      <c r="O2319" s="21">
        <v>755.05600000000004</v>
      </c>
      <c r="P2319" s="21">
        <v>11.4656</v>
      </c>
    </row>
    <row r="2320" spans="1:16" x14ac:dyDescent="0.25">
      <c r="A2320">
        <v>2023</v>
      </c>
      <c r="B2320">
        <v>604851</v>
      </c>
      <c r="C2320" s="31" t="s">
        <v>18</v>
      </c>
      <c r="D2320" t="s">
        <v>1</v>
      </c>
      <c r="E2320" s="21">
        <v>1183.0640000000001</v>
      </c>
      <c r="F2320" s="21">
        <v>2515.6736000000001</v>
      </c>
      <c r="G2320" s="21">
        <v>217.5728</v>
      </c>
      <c r="H2320" s="21">
        <v>9412.6687999999995</v>
      </c>
      <c r="I2320" s="21">
        <v>2738.7136</v>
      </c>
      <c r="J2320" s="21">
        <v>588.77120000000002</v>
      </c>
      <c r="K2320" s="21">
        <v>2175.7415999999998</v>
      </c>
      <c r="L2320" s="21">
        <v>2002.9944</v>
      </c>
      <c r="M2320" s="21">
        <v>1061.9015999999999</v>
      </c>
      <c r="N2320" s="21">
        <v>2261.2856000000002</v>
      </c>
      <c r="O2320" s="21">
        <v>4161.0559999999996</v>
      </c>
      <c r="P2320" s="21">
        <v>43.465600000000002</v>
      </c>
    </row>
    <row r="2321" spans="1:16" x14ac:dyDescent="0.25">
      <c r="A2321">
        <v>2023</v>
      </c>
      <c r="B2321">
        <v>609362</v>
      </c>
      <c r="C2321" s="31" t="s">
        <v>18</v>
      </c>
      <c r="D2321" t="s">
        <v>4</v>
      </c>
      <c r="E2321" s="21">
        <v>0</v>
      </c>
      <c r="F2321" s="21">
        <v>0</v>
      </c>
      <c r="G2321" s="21">
        <v>226.792</v>
      </c>
      <c r="H2321" s="21">
        <v>0</v>
      </c>
      <c r="I2321" s="21">
        <v>0</v>
      </c>
      <c r="J2321" s="21">
        <v>-40.216000000000001</v>
      </c>
      <c r="K2321" s="21">
        <v>355.64</v>
      </c>
      <c r="L2321" s="21">
        <v>0</v>
      </c>
      <c r="M2321" s="21">
        <v>0</v>
      </c>
      <c r="N2321" s="21">
        <v>0</v>
      </c>
      <c r="O2321" s="21">
        <v>-85.031999999999996</v>
      </c>
      <c r="P2321" s="21">
        <v>-26.216000000000001</v>
      </c>
    </row>
    <row r="2322" spans="1:16" x14ac:dyDescent="0.25">
      <c r="A2322">
        <v>2023</v>
      </c>
      <c r="B2322">
        <v>609362</v>
      </c>
      <c r="C2322" s="31" t="s">
        <v>18</v>
      </c>
      <c r="D2322" t="s">
        <v>2</v>
      </c>
      <c r="E2322" s="21">
        <v>0</v>
      </c>
      <c r="F2322" s="21">
        <v>0</v>
      </c>
      <c r="G2322" s="21">
        <v>421.59199999999998</v>
      </c>
      <c r="H2322" s="21">
        <v>0</v>
      </c>
      <c r="I2322" s="21">
        <v>0</v>
      </c>
      <c r="J2322" s="21">
        <v>23.984000000000002</v>
      </c>
      <c r="K2322" s="21">
        <v>419.84</v>
      </c>
      <c r="L2322" s="21">
        <v>0</v>
      </c>
      <c r="M2322" s="21">
        <v>0</v>
      </c>
      <c r="N2322" s="21">
        <v>0</v>
      </c>
      <c r="O2322" s="21">
        <v>43.368000000000002</v>
      </c>
      <c r="P2322" s="21">
        <v>37.984000000000002</v>
      </c>
    </row>
    <row r="2323" spans="1:16" x14ac:dyDescent="0.25">
      <c r="A2323">
        <v>2023</v>
      </c>
      <c r="B2323">
        <v>609362</v>
      </c>
      <c r="C2323" s="31" t="s">
        <v>18</v>
      </c>
      <c r="D2323" t="s">
        <v>1</v>
      </c>
      <c r="E2323" s="21">
        <v>0</v>
      </c>
      <c r="F2323" s="21">
        <v>0</v>
      </c>
      <c r="G2323" s="21">
        <v>1708.5920000000001</v>
      </c>
      <c r="H2323" s="21">
        <v>0</v>
      </c>
      <c r="I2323" s="21">
        <v>0</v>
      </c>
      <c r="J2323" s="21">
        <v>143.98400000000001</v>
      </c>
      <c r="K2323" s="21">
        <v>1119.8399999999999</v>
      </c>
      <c r="L2323" s="21">
        <v>0</v>
      </c>
      <c r="M2323" s="21">
        <v>0</v>
      </c>
      <c r="N2323" s="21">
        <v>0</v>
      </c>
      <c r="O2323" s="21">
        <v>142.36799999999999</v>
      </c>
      <c r="P2323" s="21">
        <v>127.98399999999999</v>
      </c>
    </row>
    <row r="2324" spans="1:16" x14ac:dyDescent="0.25">
      <c r="A2324">
        <v>2023</v>
      </c>
      <c r="B2324">
        <v>609954</v>
      </c>
      <c r="C2324" s="31" t="s">
        <v>20</v>
      </c>
      <c r="D2324" t="s">
        <v>4</v>
      </c>
      <c r="E2324" s="21">
        <v>124.622</v>
      </c>
      <c r="F2324" s="21">
        <v>0</v>
      </c>
      <c r="G2324" s="21">
        <v>0</v>
      </c>
      <c r="H2324" s="21">
        <v>-32.828000000000003</v>
      </c>
      <c r="I2324" s="21">
        <v>0</v>
      </c>
      <c r="J2324" s="21">
        <v>10.757999999999999</v>
      </c>
      <c r="K2324" s="21">
        <v>-61.41</v>
      </c>
      <c r="L2324" s="21">
        <v>-54.655999999999999</v>
      </c>
      <c r="M2324" s="21">
        <v>-36.828000000000003</v>
      </c>
      <c r="N2324" s="21">
        <v>0</v>
      </c>
      <c r="O2324" s="21">
        <v>-77.312000000000097</v>
      </c>
      <c r="P2324" s="21">
        <v>-153.07</v>
      </c>
    </row>
    <row r="2325" spans="1:16" x14ac:dyDescent="0.25">
      <c r="A2325">
        <v>2023</v>
      </c>
      <c r="B2325">
        <v>609954</v>
      </c>
      <c r="C2325" s="31" t="s">
        <v>19</v>
      </c>
      <c r="D2325" t="s">
        <v>4</v>
      </c>
      <c r="E2325" s="21">
        <v>157.232</v>
      </c>
      <c r="F2325" s="21">
        <v>0</v>
      </c>
      <c r="G2325" s="21">
        <v>-21.684000000000001</v>
      </c>
      <c r="H2325" s="21">
        <v>233.446</v>
      </c>
      <c r="I2325" s="21">
        <v>-46.228000000000002</v>
      </c>
      <c r="J2325" s="21">
        <v>0</v>
      </c>
      <c r="K2325" s="21">
        <v>0</v>
      </c>
      <c r="L2325" s="21">
        <v>0</v>
      </c>
      <c r="M2325" s="21">
        <v>-76.756</v>
      </c>
      <c r="N2325" s="21">
        <v>0</v>
      </c>
      <c r="O2325" s="21">
        <v>0</v>
      </c>
      <c r="P2325" s="21">
        <v>0</v>
      </c>
    </row>
    <row r="2326" spans="1:16" x14ac:dyDescent="0.25">
      <c r="A2326">
        <v>2023</v>
      </c>
      <c r="B2326">
        <v>609954</v>
      </c>
      <c r="C2326" s="31" t="s">
        <v>19</v>
      </c>
      <c r="D2326" t="s">
        <v>2</v>
      </c>
      <c r="E2326" s="21">
        <v>227.83199999999999</v>
      </c>
      <c r="F2326" s="21">
        <v>0</v>
      </c>
      <c r="G2326" s="21">
        <v>119.51600000000001</v>
      </c>
      <c r="H2326" s="21">
        <v>301.846</v>
      </c>
      <c r="I2326" s="21">
        <v>22.172000000000001</v>
      </c>
      <c r="J2326" s="21">
        <v>0</v>
      </c>
      <c r="K2326" s="21">
        <v>0</v>
      </c>
      <c r="L2326" s="21">
        <v>0</v>
      </c>
      <c r="M2326" s="21">
        <v>60.043999999999997</v>
      </c>
      <c r="N2326" s="21">
        <v>0</v>
      </c>
      <c r="O2326" s="21">
        <v>0</v>
      </c>
      <c r="P2326" s="21">
        <v>0</v>
      </c>
    </row>
    <row r="2327" spans="1:16" x14ac:dyDescent="0.25">
      <c r="A2327">
        <v>2023</v>
      </c>
      <c r="B2327">
        <v>609954</v>
      </c>
      <c r="C2327" s="31" t="s">
        <v>21</v>
      </c>
      <c r="D2327" t="s">
        <v>4</v>
      </c>
      <c r="E2327" s="21">
        <v>329.32799999999901</v>
      </c>
      <c r="F2327" s="21">
        <v>107.672</v>
      </c>
      <c r="G2327" s="21">
        <v>355.551999999999</v>
      </c>
      <c r="H2327" s="21">
        <v>356.51</v>
      </c>
      <c r="I2327" s="21">
        <v>-22.224</v>
      </c>
      <c r="J2327" s="21">
        <v>-19.898</v>
      </c>
      <c r="K2327" s="21">
        <v>231.25799999999899</v>
      </c>
      <c r="L2327" s="21">
        <v>1246.1600000000001</v>
      </c>
      <c r="M2327" s="21">
        <v>1396.4839999999999</v>
      </c>
      <c r="N2327" s="21">
        <v>61.977999999999803</v>
      </c>
      <c r="O2327" s="21">
        <v>0</v>
      </c>
      <c r="P2327" s="21">
        <v>-23.588000000000299</v>
      </c>
    </row>
    <row r="2328" spans="1:16" x14ac:dyDescent="0.25">
      <c r="A2328">
        <v>2023</v>
      </c>
      <c r="B2328">
        <v>609954</v>
      </c>
      <c r="C2328" s="31" t="s">
        <v>20</v>
      </c>
      <c r="D2328" t="s">
        <v>2</v>
      </c>
      <c r="E2328" s="21">
        <v>344.22199999999998</v>
      </c>
      <c r="F2328" s="21">
        <v>0</v>
      </c>
      <c r="G2328" s="21">
        <v>0</v>
      </c>
      <c r="H2328" s="21">
        <v>37.972000000000001</v>
      </c>
      <c r="I2328" s="21">
        <v>0</v>
      </c>
      <c r="J2328" s="21">
        <v>83.957999999999998</v>
      </c>
      <c r="K2328" s="21">
        <v>84.99</v>
      </c>
      <c r="L2328" s="21">
        <v>20.943999999999999</v>
      </c>
      <c r="M2328" s="21">
        <v>33.972000000000001</v>
      </c>
      <c r="N2328" s="21">
        <v>0</v>
      </c>
      <c r="O2328" s="21">
        <v>73.887999999999906</v>
      </c>
      <c r="P2328" s="21">
        <v>56.9299999999999</v>
      </c>
    </row>
    <row r="2329" spans="1:16" x14ac:dyDescent="0.25">
      <c r="A2329">
        <v>2023</v>
      </c>
      <c r="B2329">
        <v>609954</v>
      </c>
      <c r="C2329" s="31" t="s">
        <v>21</v>
      </c>
      <c r="D2329" t="s">
        <v>2</v>
      </c>
      <c r="E2329" s="21">
        <v>651.32799999999895</v>
      </c>
      <c r="F2329" s="21">
        <v>295.67200000000003</v>
      </c>
      <c r="G2329" s="21">
        <v>477.551999999999</v>
      </c>
      <c r="H2329" s="21">
        <v>606.51</v>
      </c>
      <c r="I2329" s="21">
        <v>95.775999999999996</v>
      </c>
      <c r="J2329" s="21">
        <v>98.102000000000004</v>
      </c>
      <c r="K2329" s="21">
        <v>425.25799999999902</v>
      </c>
      <c r="L2329" s="21">
        <v>1506.16</v>
      </c>
      <c r="M2329" s="21">
        <v>1673.4839999999999</v>
      </c>
      <c r="N2329" s="21">
        <v>195.97800000000001</v>
      </c>
      <c r="O2329" s="21">
        <v>0</v>
      </c>
      <c r="P2329" s="21">
        <v>238.41200000000001</v>
      </c>
    </row>
    <row r="2330" spans="1:16" x14ac:dyDescent="0.25">
      <c r="A2330">
        <v>2023</v>
      </c>
      <c r="B2330">
        <v>609954</v>
      </c>
      <c r="C2330" s="31" t="s">
        <v>19</v>
      </c>
      <c r="D2330" t="s">
        <v>1</v>
      </c>
      <c r="E2330" s="21">
        <v>1259.8320000000001</v>
      </c>
      <c r="F2330" s="21">
        <v>0</v>
      </c>
      <c r="G2330" s="21">
        <v>558.51599999999996</v>
      </c>
      <c r="H2330" s="21">
        <v>1091.846</v>
      </c>
      <c r="I2330" s="21">
        <v>123.172</v>
      </c>
      <c r="J2330" s="21">
        <v>0</v>
      </c>
      <c r="K2330" s="21">
        <v>0</v>
      </c>
      <c r="L2330" s="21">
        <v>0</v>
      </c>
      <c r="M2330" s="21">
        <v>369.54399999999998</v>
      </c>
      <c r="N2330" s="21">
        <v>0</v>
      </c>
      <c r="O2330" s="21">
        <v>0</v>
      </c>
      <c r="P2330" s="21">
        <v>0</v>
      </c>
    </row>
    <row r="2331" spans="1:16" x14ac:dyDescent="0.25">
      <c r="A2331">
        <v>2023</v>
      </c>
      <c r="B2331">
        <v>609954</v>
      </c>
      <c r="C2331" s="31" t="s">
        <v>20</v>
      </c>
      <c r="D2331" t="s">
        <v>1</v>
      </c>
      <c r="E2331" s="21">
        <v>2994.2220000000002</v>
      </c>
      <c r="F2331" s="21">
        <v>0</v>
      </c>
      <c r="G2331" s="21">
        <v>0</v>
      </c>
      <c r="H2331" s="21">
        <v>237.97200000000001</v>
      </c>
      <c r="I2331" s="21">
        <v>0</v>
      </c>
      <c r="J2331" s="21">
        <v>293.95800000000003</v>
      </c>
      <c r="K2331" s="21">
        <v>626.99</v>
      </c>
      <c r="L2331" s="21">
        <v>279.94400000000002</v>
      </c>
      <c r="M2331" s="21">
        <v>223.97200000000001</v>
      </c>
      <c r="N2331" s="21">
        <v>0</v>
      </c>
      <c r="O2331" s="21">
        <v>1063.8879999999999</v>
      </c>
      <c r="P2331" s="21">
        <v>601.92999999999995</v>
      </c>
    </row>
    <row r="2332" spans="1:16" x14ac:dyDescent="0.25">
      <c r="A2332">
        <v>2023</v>
      </c>
      <c r="B2332">
        <v>609954</v>
      </c>
      <c r="C2332" s="31" t="s">
        <v>21</v>
      </c>
      <c r="D2332" t="s">
        <v>1</v>
      </c>
      <c r="E2332" s="21">
        <v>7618.8280000000004</v>
      </c>
      <c r="F2332" s="21">
        <v>4004.672</v>
      </c>
      <c r="G2332" s="21">
        <v>3667.5520000000001</v>
      </c>
      <c r="H2332" s="21">
        <v>4283.51</v>
      </c>
      <c r="I2332" s="21">
        <v>601.77599999999995</v>
      </c>
      <c r="J2332" s="21">
        <v>487.10199999999998</v>
      </c>
      <c r="K2332" s="21">
        <v>5228.2579999999998</v>
      </c>
      <c r="L2332" s="21">
        <v>9424.66</v>
      </c>
      <c r="M2332" s="21">
        <v>14995.484</v>
      </c>
      <c r="N2332" s="21">
        <v>1472.4780000000001</v>
      </c>
      <c r="O2332" s="21">
        <v>0</v>
      </c>
      <c r="P2332" s="21">
        <v>2253.4119999999998</v>
      </c>
    </row>
    <row r="2333" spans="1:16" x14ac:dyDescent="0.25">
      <c r="A2333">
        <v>2023</v>
      </c>
      <c r="B2333">
        <v>610296</v>
      </c>
      <c r="C2333" s="31" t="s">
        <v>18</v>
      </c>
      <c r="D2333" t="s">
        <v>2</v>
      </c>
      <c r="E2333" s="21">
        <v>0</v>
      </c>
      <c r="F2333" s="21">
        <v>0</v>
      </c>
      <c r="G2333" s="21">
        <v>0</v>
      </c>
      <c r="H2333" s="21">
        <v>0</v>
      </c>
      <c r="I2333" s="21">
        <v>0</v>
      </c>
      <c r="J2333" s="21">
        <v>0</v>
      </c>
      <c r="K2333" s="21">
        <v>176.29599999999999</v>
      </c>
      <c r="L2333" s="21">
        <v>593.12800000000004</v>
      </c>
      <c r="M2333" s="21">
        <v>348.14</v>
      </c>
      <c r="N2333" s="21">
        <v>229.916</v>
      </c>
      <c r="O2333" s="21">
        <v>149.50399999999999</v>
      </c>
      <c r="P2333" s="21">
        <v>343.09199999999998</v>
      </c>
    </row>
    <row r="2334" spans="1:16" x14ac:dyDescent="0.25">
      <c r="A2334">
        <v>2023</v>
      </c>
      <c r="B2334">
        <v>610296</v>
      </c>
      <c r="C2334" s="31" t="s">
        <v>18</v>
      </c>
      <c r="D2334" t="s">
        <v>4</v>
      </c>
      <c r="E2334" s="21">
        <v>0</v>
      </c>
      <c r="F2334" s="21">
        <v>0</v>
      </c>
      <c r="G2334" s="21">
        <v>0</v>
      </c>
      <c r="H2334" s="21">
        <v>0</v>
      </c>
      <c r="I2334" s="21">
        <v>0</v>
      </c>
      <c r="J2334" s="21">
        <v>0</v>
      </c>
      <c r="K2334" s="21">
        <v>42.396000000000001</v>
      </c>
      <c r="L2334" s="21">
        <v>391.72800000000001</v>
      </c>
      <c r="M2334" s="21">
        <v>176.64</v>
      </c>
      <c r="N2334" s="21">
        <v>65.016000000000105</v>
      </c>
      <c r="O2334" s="21">
        <v>49.904000000000003</v>
      </c>
      <c r="P2334" s="21">
        <v>137.84200000000001</v>
      </c>
    </row>
    <row r="2335" spans="1:16" x14ac:dyDescent="0.25">
      <c r="A2335">
        <v>2023</v>
      </c>
      <c r="B2335">
        <v>610296</v>
      </c>
      <c r="C2335" s="31" t="s">
        <v>18</v>
      </c>
      <c r="D2335" t="s">
        <v>1</v>
      </c>
      <c r="E2335" s="21">
        <v>0</v>
      </c>
      <c r="F2335" s="21">
        <v>0</v>
      </c>
      <c r="G2335" s="21">
        <v>0</v>
      </c>
      <c r="H2335" s="21">
        <v>0</v>
      </c>
      <c r="I2335" s="21">
        <v>0</v>
      </c>
      <c r="J2335" s="21">
        <v>0</v>
      </c>
      <c r="K2335" s="21">
        <v>766.29600000000005</v>
      </c>
      <c r="L2335" s="21">
        <v>1897.1279999999999</v>
      </c>
      <c r="M2335" s="21">
        <v>2151.64</v>
      </c>
      <c r="N2335" s="21">
        <v>1641.4159999999999</v>
      </c>
      <c r="O2335" s="21">
        <v>705.50400000000002</v>
      </c>
      <c r="P2335" s="21">
        <v>1580.5920000000001</v>
      </c>
    </row>
    <row r="2336" spans="1:16" x14ac:dyDescent="0.25">
      <c r="A2336">
        <v>2023</v>
      </c>
      <c r="B2336">
        <v>613934</v>
      </c>
      <c r="C2336" s="31" t="s">
        <v>19</v>
      </c>
      <c r="D2336" t="s">
        <v>4</v>
      </c>
      <c r="E2336" s="21">
        <v>1031.5</v>
      </c>
      <c r="F2336" s="21">
        <v>-64</v>
      </c>
      <c r="G2336" s="21">
        <v>275</v>
      </c>
      <c r="H2336" s="21">
        <v>7.7999999999999696</v>
      </c>
      <c r="I2336" s="21">
        <v>1044</v>
      </c>
      <c r="J2336" s="21">
        <v>370.2</v>
      </c>
      <c r="K2336" s="21">
        <v>484.6</v>
      </c>
      <c r="L2336" s="21">
        <v>-3.3</v>
      </c>
      <c r="M2336" s="21">
        <v>0</v>
      </c>
      <c r="N2336" s="21">
        <v>309.2</v>
      </c>
      <c r="O2336" s="21">
        <v>-43.4</v>
      </c>
      <c r="P2336" s="21">
        <v>-6.7999999999999803</v>
      </c>
    </row>
    <row r="2337" spans="1:16" x14ac:dyDescent="0.25">
      <c r="A2337">
        <v>2023</v>
      </c>
      <c r="B2337">
        <v>613934</v>
      </c>
      <c r="C2337" s="31" t="s">
        <v>19</v>
      </c>
      <c r="D2337" t="s">
        <v>2</v>
      </c>
      <c r="E2337" s="21">
        <v>1403.2</v>
      </c>
      <c r="F2337" s="21">
        <v>2.2000000000000002</v>
      </c>
      <c r="G2337" s="21">
        <v>480.2</v>
      </c>
      <c r="H2337" s="21">
        <v>80.599999999999994</v>
      </c>
      <c r="I2337" s="21">
        <v>1465.4</v>
      </c>
      <c r="J2337" s="21">
        <v>515.79999999999995</v>
      </c>
      <c r="K2337" s="21">
        <v>694.2</v>
      </c>
      <c r="L2337" s="21">
        <v>210.7</v>
      </c>
      <c r="M2337" s="21">
        <v>0</v>
      </c>
      <c r="N2337" s="21">
        <v>726.2</v>
      </c>
      <c r="O2337" s="21">
        <v>166.2</v>
      </c>
      <c r="P2337" s="21">
        <v>63.8</v>
      </c>
    </row>
    <row r="2338" spans="1:16" x14ac:dyDescent="0.25">
      <c r="A2338">
        <v>2023</v>
      </c>
      <c r="B2338">
        <v>613934</v>
      </c>
      <c r="C2338" s="31" t="s">
        <v>19</v>
      </c>
      <c r="D2338" t="s">
        <v>1</v>
      </c>
      <c r="E2338" s="21">
        <v>8419.2000000000007</v>
      </c>
      <c r="F2338" s="21">
        <v>13.2</v>
      </c>
      <c r="G2338" s="21">
        <v>2881.2</v>
      </c>
      <c r="H2338" s="21">
        <v>483.6</v>
      </c>
      <c r="I2338" s="21">
        <v>8792.4</v>
      </c>
      <c r="J2338" s="21">
        <v>3094.8</v>
      </c>
      <c r="K2338" s="21">
        <v>4165.2</v>
      </c>
      <c r="L2338" s="21">
        <v>1264.2</v>
      </c>
      <c r="M2338" s="21">
        <v>0</v>
      </c>
      <c r="N2338" s="21">
        <v>4357.2</v>
      </c>
      <c r="O2338" s="21">
        <v>997.2</v>
      </c>
      <c r="P2338" s="21">
        <v>382.8</v>
      </c>
    </row>
    <row r="2339" spans="1:16" x14ac:dyDescent="0.25">
      <c r="A2339">
        <v>2023</v>
      </c>
      <c r="B2339">
        <v>615144</v>
      </c>
      <c r="C2339" s="31" t="s">
        <v>19</v>
      </c>
      <c r="D2339" t="s">
        <v>4</v>
      </c>
      <c r="E2339" s="21">
        <v>-70.864000000000004</v>
      </c>
      <c r="F2339" s="21">
        <v>0</v>
      </c>
      <c r="G2339" s="21">
        <v>224.792</v>
      </c>
      <c r="H2339" s="21">
        <v>59.008000000000202</v>
      </c>
      <c r="I2339" s="21">
        <v>0</v>
      </c>
      <c r="J2339" s="21">
        <v>-108.764</v>
      </c>
      <c r="K2339" s="21">
        <v>-24.216000000000001</v>
      </c>
      <c r="L2339" s="21">
        <v>313.42399999999998</v>
      </c>
      <c r="M2339" s="21">
        <v>-103.28</v>
      </c>
      <c r="N2339" s="21">
        <v>0</v>
      </c>
      <c r="O2339" s="21">
        <v>-63.216000000000001</v>
      </c>
      <c r="P2339" s="21">
        <v>-50.192</v>
      </c>
    </row>
    <row r="2340" spans="1:16" x14ac:dyDescent="0.25">
      <c r="A2340">
        <v>2023</v>
      </c>
      <c r="B2340">
        <v>615144</v>
      </c>
      <c r="C2340" s="31" t="s">
        <v>19</v>
      </c>
      <c r="D2340" t="s">
        <v>2</v>
      </c>
      <c r="E2340" s="21">
        <v>129.93600000000001</v>
      </c>
      <c r="F2340" s="21">
        <v>0</v>
      </c>
      <c r="G2340" s="21">
        <v>425.59199999999998</v>
      </c>
      <c r="H2340" s="21">
        <v>193.608</v>
      </c>
      <c r="I2340" s="21">
        <v>0</v>
      </c>
      <c r="J2340" s="21">
        <v>92.036000000000001</v>
      </c>
      <c r="K2340" s="21">
        <v>41.984000000000002</v>
      </c>
      <c r="L2340" s="21">
        <v>381.82400000000001</v>
      </c>
      <c r="M2340" s="21">
        <v>99.72</v>
      </c>
      <c r="N2340" s="21">
        <v>0</v>
      </c>
      <c r="O2340" s="21">
        <v>2.984</v>
      </c>
      <c r="P2340" s="21">
        <v>168.208</v>
      </c>
    </row>
    <row r="2341" spans="1:16" x14ac:dyDescent="0.25">
      <c r="A2341">
        <v>2023</v>
      </c>
      <c r="B2341">
        <v>615144</v>
      </c>
      <c r="C2341" s="31" t="s">
        <v>19</v>
      </c>
      <c r="D2341" t="s">
        <v>1</v>
      </c>
      <c r="E2341" s="21">
        <v>351.93599999999998</v>
      </c>
      <c r="F2341" s="21">
        <v>0</v>
      </c>
      <c r="G2341" s="21">
        <v>1692.5920000000001</v>
      </c>
      <c r="H2341" s="21">
        <v>1740.6079999999999</v>
      </c>
      <c r="I2341" s="21">
        <v>0</v>
      </c>
      <c r="J2341" s="21">
        <v>257.536</v>
      </c>
      <c r="K2341" s="21">
        <v>111.98399999999999</v>
      </c>
      <c r="L2341" s="21">
        <v>1551.8240000000001</v>
      </c>
      <c r="M2341" s="21">
        <v>556.72</v>
      </c>
      <c r="N2341" s="21">
        <v>0</v>
      </c>
      <c r="O2341" s="21">
        <v>15.984</v>
      </c>
      <c r="P2341" s="21">
        <v>1182.2080000000001</v>
      </c>
    </row>
    <row r="2342" spans="1:16" x14ac:dyDescent="0.25">
      <c r="A2342">
        <v>2023</v>
      </c>
      <c r="B2342">
        <v>618134</v>
      </c>
      <c r="C2342" s="31" t="s">
        <v>23</v>
      </c>
      <c r="D2342" t="s">
        <v>4</v>
      </c>
      <c r="E2342" s="21">
        <v>-121.88200000000001</v>
      </c>
      <c r="F2342" s="21">
        <v>-9.04200000000003</v>
      </c>
      <c r="G2342" s="21">
        <v>133.53800000000001</v>
      </c>
      <c r="H2342" s="21">
        <v>-151.12200000000001</v>
      </c>
      <c r="I2342" s="21">
        <v>0</v>
      </c>
      <c r="J2342" s="21">
        <v>0</v>
      </c>
      <c r="K2342" s="21">
        <v>280.31799999999998</v>
      </c>
      <c r="L2342" s="21">
        <v>210.13399999999999</v>
      </c>
      <c r="M2342" s="21">
        <v>-74.268000000000001</v>
      </c>
      <c r="N2342" s="21">
        <v>-66.513999999999996</v>
      </c>
      <c r="O2342" s="21">
        <v>-62.667999999999999</v>
      </c>
      <c r="P2342" s="21">
        <v>139.32599999999999</v>
      </c>
    </row>
    <row r="2343" spans="1:16" x14ac:dyDescent="0.25">
      <c r="A2343">
        <v>2023</v>
      </c>
      <c r="B2343">
        <v>618134</v>
      </c>
      <c r="C2343" s="31" t="s">
        <v>23</v>
      </c>
      <c r="D2343" t="s">
        <v>2</v>
      </c>
      <c r="E2343" s="21">
        <v>25.618000000000102</v>
      </c>
      <c r="F2343" s="21">
        <v>65.957999999999998</v>
      </c>
      <c r="G2343" s="21">
        <v>229.798</v>
      </c>
      <c r="H2343" s="21">
        <v>156.37799999999999</v>
      </c>
      <c r="I2343" s="21">
        <v>0</v>
      </c>
      <c r="J2343" s="21">
        <v>0</v>
      </c>
      <c r="K2343" s="21">
        <v>357.81799999999998</v>
      </c>
      <c r="L2343" s="21">
        <v>307.654</v>
      </c>
      <c r="M2343" s="21">
        <v>0.73199999999997101</v>
      </c>
      <c r="N2343" s="21">
        <v>5.98599999999999</v>
      </c>
      <c r="O2343" s="21">
        <v>84.831999999999994</v>
      </c>
      <c r="P2343" s="21">
        <v>456.82600000000002</v>
      </c>
    </row>
    <row r="2344" spans="1:16" x14ac:dyDescent="0.25">
      <c r="A2344">
        <v>2023</v>
      </c>
      <c r="B2344">
        <v>618134</v>
      </c>
      <c r="C2344" s="31" t="s">
        <v>23</v>
      </c>
      <c r="D2344" t="s">
        <v>1</v>
      </c>
      <c r="E2344" s="21">
        <v>1668.6179999999999</v>
      </c>
      <c r="F2344" s="21">
        <v>335.95800000000003</v>
      </c>
      <c r="G2344" s="21">
        <v>2198.7979999999998</v>
      </c>
      <c r="H2344" s="21">
        <v>1011.878</v>
      </c>
      <c r="I2344" s="21">
        <v>0</v>
      </c>
      <c r="J2344" s="21">
        <v>0</v>
      </c>
      <c r="K2344" s="21">
        <v>1287.818</v>
      </c>
      <c r="L2344" s="21">
        <v>3188.654</v>
      </c>
      <c r="M2344" s="21">
        <v>1555.232</v>
      </c>
      <c r="N2344" s="21">
        <v>125.986</v>
      </c>
      <c r="O2344" s="21">
        <v>1385.8320000000001</v>
      </c>
      <c r="P2344" s="21">
        <v>4655.826</v>
      </c>
    </row>
    <row r="2345" spans="1:16" x14ac:dyDescent="0.25">
      <c r="A2345">
        <v>2023</v>
      </c>
      <c r="B2345">
        <v>619986</v>
      </c>
      <c r="C2345" s="31" t="s">
        <v>23</v>
      </c>
      <c r="D2345" t="s">
        <v>4</v>
      </c>
      <c r="E2345" s="21">
        <v>-47.212000000000003</v>
      </c>
      <c r="F2345" s="21">
        <v>501.52</v>
      </c>
      <c r="G2345" s="21">
        <v>271.13200000000001</v>
      </c>
      <c r="H2345" s="21">
        <v>245.05199999999999</v>
      </c>
      <c r="I2345" s="21">
        <v>-69.031999999999996</v>
      </c>
      <c r="J2345" s="21">
        <v>-61.756</v>
      </c>
      <c r="K2345" s="21">
        <v>305.37200000000001</v>
      </c>
      <c r="L2345" s="21">
        <v>-62.863999999999997</v>
      </c>
      <c r="M2345" s="21">
        <v>617.6</v>
      </c>
      <c r="N2345" s="21">
        <v>726.73199999999997</v>
      </c>
      <c r="O2345" s="21">
        <v>0</v>
      </c>
      <c r="P2345" s="21">
        <v>-30.515999999999998</v>
      </c>
    </row>
    <row r="2346" spans="1:16" x14ac:dyDescent="0.25">
      <c r="A2346">
        <v>2023</v>
      </c>
      <c r="B2346">
        <v>619986</v>
      </c>
      <c r="C2346" s="31" t="s">
        <v>23</v>
      </c>
      <c r="D2346" t="s">
        <v>2</v>
      </c>
      <c r="E2346" s="21">
        <v>102.788</v>
      </c>
      <c r="F2346" s="21">
        <v>871.52</v>
      </c>
      <c r="G2346" s="21">
        <v>808.63199999999995</v>
      </c>
      <c r="H2346" s="21">
        <v>612.55200000000002</v>
      </c>
      <c r="I2346" s="21">
        <v>75.968000000000004</v>
      </c>
      <c r="J2346" s="21">
        <v>385.74400000000003</v>
      </c>
      <c r="K2346" s="21">
        <v>401.63200000000001</v>
      </c>
      <c r="L2346" s="21">
        <v>84.635999999999996</v>
      </c>
      <c r="M2346" s="21">
        <v>712.6</v>
      </c>
      <c r="N2346" s="21">
        <v>1114.232</v>
      </c>
      <c r="O2346" s="21">
        <v>0</v>
      </c>
      <c r="P2346" s="21">
        <v>41.984000000000002</v>
      </c>
    </row>
    <row r="2347" spans="1:16" x14ac:dyDescent="0.25">
      <c r="A2347">
        <v>2023</v>
      </c>
      <c r="B2347">
        <v>619986</v>
      </c>
      <c r="C2347" s="31" t="s">
        <v>23</v>
      </c>
      <c r="D2347" t="s">
        <v>1</v>
      </c>
      <c r="E2347" s="21">
        <v>310.28800000000001</v>
      </c>
      <c r="F2347" s="21">
        <v>4271.5200000000004</v>
      </c>
      <c r="G2347" s="21">
        <v>4133.6319999999996</v>
      </c>
      <c r="H2347" s="21">
        <v>3359.5520000000001</v>
      </c>
      <c r="I2347" s="21">
        <v>255.96799999999999</v>
      </c>
      <c r="J2347" s="21">
        <v>1711.7439999999999</v>
      </c>
      <c r="K2347" s="21">
        <v>1775.6320000000001</v>
      </c>
      <c r="L2347" s="21">
        <v>291.13600000000002</v>
      </c>
      <c r="M2347" s="21">
        <v>2687.6</v>
      </c>
      <c r="N2347" s="21">
        <v>3895.232</v>
      </c>
      <c r="O2347" s="21">
        <v>0</v>
      </c>
      <c r="P2347" s="21">
        <v>111.98399999999999</v>
      </c>
    </row>
    <row r="2348" spans="1:16" x14ac:dyDescent="0.25">
      <c r="A2348">
        <v>2023</v>
      </c>
      <c r="B2348">
        <v>621024</v>
      </c>
      <c r="C2348" s="31" t="s">
        <v>20</v>
      </c>
      <c r="D2348" t="s">
        <v>4</v>
      </c>
      <c r="E2348" s="21">
        <v>-2498.8072000000002</v>
      </c>
      <c r="F2348" s="21">
        <v>-2559.8968</v>
      </c>
      <c r="G2348" s="21">
        <v>-4233.6940000000004</v>
      </c>
      <c r="H2348" s="21">
        <v>-2621.8404</v>
      </c>
      <c r="I2348" s="21">
        <v>-1726.2308</v>
      </c>
      <c r="J2348" s="21">
        <v>-1487.8047999999999</v>
      </c>
      <c r="K2348" s="21">
        <v>-2190.3027999999999</v>
      </c>
      <c r="L2348" s="21">
        <v>-2001.9244000000001</v>
      </c>
      <c r="M2348" s="21">
        <v>-2491.0792000000001</v>
      </c>
      <c r="N2348" s="21">
        <v>-2243.4584</v>
      </c>
      <c r="O2348" s="21">
        <v>-2869.4992000000002</v>
      </c>
      <c r="P2348" s="21">
        <v>-1792.6708000000001</v>
      </c>
    </row>
    <row r="2349" spans="1:16" x14ac:dyDescent="0.25">
      <c r="A2349">
        <v>2023</v>
      </c>
      <c r="B2349">
        <v>621024</v>
      </c>
      <c r="C2349" s="31" t="s">
        <v>20</v>
      </c>
      <c r="D2349" t="s">
        <v>2</v>
      </c>
      <c r="E2349" s="21">
        <v>-1024.0072</v>
      </c>
      <c r="F2349" s="21">
        <v>-1178.6967999999999</v>
      </c>
      <c r="G2349" s="21">
        <v>-2546.4940000000001</v>
      </c>
      <c r="H2349" s="21">
        <v>-1205.8404</v>
      </c>
      <c r="I2349" s="21">
        <v>-166.23079999999899</v>
      </c>
      <c r="J2349" s="21">
        <v>-5.8047999999993696</v>
      </c>
      <c r="K2349" s="21">
        <v>-763.50279999999896</v>
      </c>
      <c r="L2349" s="21">
        <v>-371.12439999999998</v>
      </c>
      <c r="M2349" s="21">
        <v>-1043.8792000000001</v>
      </c>
      <c r="N2349" s="21">
        <v>-673.85839999999905</v>
      </c>
      <c r="O2349" s="21">
        <v>-1428.2991999999999</v>
      </c>
      <c r="P2349" s="21">
        <v>-371.87079999999901</v>
      </c>
    </row>
    <row r="2350" spans="1:16" x14ac:dyDescent="0.25">
      <c r="A2350">
        <v>2023</v>
      </c>
      <c r="B2350">
        <v>621024</v>
      </c>
      <c r="C2350" s="31" t="s">
        <v>20</v>
      </c>
      <c r="D2350" t="s">
        <v>1</v>
      </c>
      <c r="E2350" s="21">
        <v>12313.4928</v>
      </c>
      <c r="F2350" s="21">
        <v>21295.303199999998</v>
      </c>
      <c r="G2350" s="21">
        <v>26445.506000000001</v>
      </c>
      <c r="H2350" s="21">
        <v>12911.159600000001</v>
      </c>
      <c r="I2350" s="21">
        <v>15238.769200000001</v>
      </c>
      <c r="J2350" s="21">
        <v>10131.6952</v>
      </c>
      <c r="K2350" s="21">
        <v>19334.497200000002</v>
      </c>
      <c r="L2350" s="21">
        <v>14097.375599999999</v>
      </c>
      <c r="M2350" s="21">
        <v>14788.120800000001</v>
      </c>
      <c r="N2350" s="21">
        <v>11280.141600000001</v>
      </c>
      <c r="O2350" s="21">
        <v>22053.200799999999</v>
      </c>
      <c r="P2350" s="21">
        <v>14422.129199999999</v>
      </c>
    </row>
    <row r="2351" spans="1:16" x14ac:dyDescent="0.25">
      <c r="A2351">
        <v>2023</v>
      </c>
      <c r="B2351">
        <v>623122</v>
      </c>
      <c r="C2351" s="31" t="s">
        <v>20</v>
      </c>
      <c r="D2351" t="s">
        <v>4</v>
      </c>
      <c r="E2351" s="21">
        <v>43.735999999999997</v>
      </c>
      <c r="F2351" s="21">
        <v>414.5</v>
      </c>
      <c r="G2351" s="21">
        <v>0</v>
      </c>
      <c r="H2351" s="21">
        <v>57.735999999999997</v>
      </c>
      <c r="I2351" s="21">
        <v>0</v>
      </c>
      <c r="J2351" s="21">
        <v>0</v>
      </c>
      <c r="K2351" s="21">
        <v>-2.1120000000000099</v>
      </c>
      <c r="L2351" s="21">
        <v>0</v>
      </c>
      <c r="M2351" s="21">
        <v>-20.431999999999999</v>
      </c>
      <c r="N2351" s="21">
        <v>0</v>
      </c>
      <c r="O2351" s="21">
        <v>170.70400000000001</v>
      </c>
      <c r="P2351" s="21">
        <v>779.58399999999995</v>
      </c>
    </row>
    <row r="2352" spans="1:16" x14ac:dyDescent="0.25">
      <c r="A2352">
        <v>2023</v>
      </c>
      <c r="B2352">
        <v>623122</v>
      </c>
      <c r="C2352" s="31" t="s">
        <v>20</v>
      </c>
      <c r="D2352" t="s">
        <v>2</v>
      </c>
      <c r="E2352" s="21">
        <v>116.93600000000001</v>
      </c>
      <c r="F2352" s="21">
        <v>504.5</v>
      </c>
      <c r="G2352" s="21">
        <v>0</v>
      </c>
      <c r="H2352" s="21">
        <v>130.93600000000001</v>
      </c>
      <c r="I2352" s="21">
        <v>0</v>
      </c>
      <c r="J2352" s="21">
        <v>0</v>
      </c>
      <c r="K2352" s="21">
        <v>141.88800000000001</v>
      </c>
      <c r="L2352" s="21">
        <v>0</v>
      </c>
      <c r="M2352" s="21">
        <v>47.968000000000004</v>
      </c>
      <c r="N2352" s="21">
        <v>0</v>
      </c>
      <c r="O2352" s="21">
        <v>243.904</v>
      </c>
      <c r="P2352" s="21">
        <v>989.58399999999995</v>
      </c>
    </row>
    <row r="2353" spans="1:16" x14ac:dyDescent="0.25">
      <c r="A2353">
        <v>2023</v>
      </c>
      <c r="B2353">
        <v>623122</v>
      </c>
      <c r="C2353" s="31" t="s">
        <v>20</v>
      </c>
      <c r="D2353" t="s">
        <v>1</v>
      </c>
      <c r="E2353" s="21">
        <v>591.93600000000004</v>
      </c>
      <c r="F2353" s="21">
        <v>2206</v>
      </c>
      <c r="G2353" s="21">
        <v>0</v>
      </c>
      <c r="H2353" s="21">
        <v>575.93600000000004</v>
      </c>
      <c r="I2353" s="21">
        <v>0</v>
      </c>
      <c r="J2353" s="21">
        <v>0</v>
      </c>
      <c r="K2353" s="21">
        <v>431.88799999999998</v>
      </c>
      <c r="L2353" s="21">
        <v>0</v>
      </c>
      <c r="M2353" s="21">
        <v>287.96800000000002</v>
      </c>
      <c r="N2353" s="21">
        <v>0</v>
      </c>
      <c r="O2353" s="21">
        <v>703.904</v>
      </c>
      <c r="P2353" s="21">
        <v>3199.5839999999998</v>
      </c>
    </row>
    <row r="2354" spans="1:16" x14ac:dyDescent="0.25">
      <c r="A2354">
        <v>2023</v>
      </c>
      <c r="B2354">
        <v>623397</v>
      </c>
      <c r="C2354" s="31" t="s">
        <v>22</v>
      </c>
      <c r="D2354" t="s">
        <v>4</v>
      </c>
      <c r="E2354" s="21">
        <v>-398.05500000000001</v>
      </c>
      <c r="F2354" s="21">
        <v>-526.43400000000099</v>
      </c>
      <c r="G2354" s="21">
        <v>-12.2050000000003</v>
      </c>
      <c r="H2354" s="21">
        <v>-399.13799999999998</v>
      </c>
      <c r="I2354" s="21">
        <v>-265.45999999999998</v>
      </c>
      <c r="J2354" s="21">
        <v>-692.47299999999996</v>
      </c>
      <c r="K2354" s="21">
        <v>-139.13</v>
      </c>
      <c r="L2354" s="21">
        <v>0</v>
      </c>
      <c r="M2354" s="21">
        <v>0</v>
      </c>
      <c r="N2354" s="21">
        <v>0</v>
      </c>
      <c r="O2354" s="21">
        <v>0</v>
      </c>
      <c r="P2354" s="21">
        <v>0</v>
      </c>
    </row>
    <row r="2355" spans="1:16" x14ac:dyDescent="0.25">
      <c r="A2355">
        <v>2023</v>
      </c>
      <c r="B2355">
        <v>623397</v>
      </c>
      <c r="C2355" s="31" t="s">
        <v>21</v>
      </c>
      <c r="D2355" t="s">
        <v>4</v>
      </c>
      <c r="E2355" s="21">
        <v>-122.182</v>
      </c>
      <c r="F2355" s="21">
        <v>0</v>
      </c>
      <c r="G2355" s="21">
        <v>-52.052</v>
      </c>
      <c r="H2355" s="21">
        <v>109.688</v>
      </c>
      <c r="I2355" s="21">
        <v>93.830999999999804</v>
      </c>
      <c r="J2355" s="21">
        <v>0</v>
      </c>
      <c r="K2355" s="21">
        <v>-132.50399999999999</v>
      </c>
      <c r="L2355" s="21">
        <v>0</v>
      </c>
      <c r="M2355" s="21">
        <v>0</v>
      </c>
      <c r="N2355" s="21">
        <v>0</v>
      </c>
      <c r="O2355" s="21">
        <v>0</v>
      </c>
      <c r="P2355" s="21">
        <v>0</v>
      </c>
    </row>
    <row r="2356" spans="1:16" x14ac:dyDescent="0.25">
      <c r="A2356">
        <v>2023</v>
      </c>
      <c r="B2356">
        <v>623397</v>
      </c>
      <c r="C2356" s="31" t="s">
        <v>21</v>
      </c>
      <c r="D2356" t="s">
        <v>2</v>
      </c>
      <c r="E2356" s="21">
        <v>-2.1820000000000301</v>
      </c>
      <c r="F2356" s="21">
        <v>0</v>
      </c>
      <c r="G2356" s="21">
        <v>7.94799999999998</v>
      </c>
      <c r="H2356" s="21">
        <v>229.68799999999999</v>
      </c>
      <c r="I2356" s="21">
        <v>211.83099999999999</v>
      </c>
      <c r="J2356" s="21">
        <v>0</v>
      </c>
      <c r="K2356" s="21">
        <v>45.496000000000002</v>
      </c>
      <c r="L2356" s="21">
        <v>0</v>
      </c>
      <c r="M2356" s="21">
        <v>0</v>
      </c>
      <c r="N2356" s="21">
        <v>0</v>
      </c>
      <c r="O2356" s="21">
        <v>0</v>
      </c>
      <c r="P2356" s="21">
        <v>0</v>
      </c>
    </row>
    <row r="2357" spans="1:16" x14ac:dyDescent="0.25">
      <c r="A2357">
        <v>2023</v>
      </c>
      <c r="B2357">
        <v>623397</v>
      </c>
      <c r="C2357" s="31" t="s">
        <v>22</v>
      </c>
      <c r="D2357" t="s">
        <v>2</v>
      </c>
      <c r="E2357" s="21">
        <v>308.14499999999998</v>
      </c>
      <c r="F2357" s="21">
        <v>219.36599999999899</v>
      </c>
      <c r="G2357" s="21">
        <v>348.39499999999998</v>
      </c>
      <c r="H2357" s="21">
        <v>50.261999999999901</v>
      </c>
      <c r="I2357" s="21">
        <v>119.74</v>
      </c>
      <c r="J2357" s="21">
        <v>-50.472999999999999</v>
      </c>
      <c r="K2357" s="21">
        <v>181.87</v>
      </c>
      <c r="L2357" s="21">
        <v>0</v>
      </c>
      <c r="M2357" s="21">
        <v>0</v>
      </c>
      <c r="N2357" s="21">
        <v>0</v>
      </c>
      <c r="O2357" s="21">
        <v>0</v>
      </c>
      <c r="P2357" s="21">
        <v>0</v>
      </c>
    </row>
    <row r="2358" spans="1:16" x14ac:dyDescent="0.25">
      <c r="A2358">
        <v>2023</v>
      </c>
      <c r="B2358">
        <v>623397</v>
      </c>
      <c r="C2358" s="31" t="s">
        <v>21</v>
      </c>
      <c r="D2358" t="s">
        <v>1</v>
      </c>
      <c r="E2358" s="21">
        <v>324.81799999999998</v>
      </c>
      <c r="F2358" s="21">
        <v>0</v>
      </c>
      <c r="G2358" s="21">
        <v>467.94799999999998</v>
      </c>
      <c r="H2358" s="21">
        <v>1559.6880000000001</v>
      </c>
      <c r="I2358" s="21">
        <v>1221.8309999999999</v>
      </c>
      <c r="J2358" s="21">
        <v>0</v>
      </c>
      <c r="K2358" s="21">
        <v>431.49599999999998</v>
      </c>
      <c r="L2358" s="21">
        <v>0</v>
      </c>
      <c r="M2358" s="21">
        <v>0</v>
      </c>
      <c r="N2358" s="21">
        <v>0</v>
      </c>
      <c r="O2358" s="21">
        <v>0</v>
      </c>
      <c r="P2358" s="21">
        <v>0</v>
      </c>
    </row>
    <row r="2359" spans="1:16" x14ac:dyDescent="0.25">
      <c r="A2359">
        <v>2023</v>
      </c>
      <c r="B2359">
        <v>623397</v>
      </c>
      <c r="C2359" s="31" t="s">
        <v>20</v>
      </c>
      <c r="D2359" t="s">
        <v>4</v>
      </c>
      <c r="E2359" s="21">
        <v>348.28100000000001</v>
      </c>
      <c r="F2359" s="21">
        <v>-264.21899999999999</v>
      </c>
      <c r="G2359" s="21">
        <v>-644.27800000000002</v>
      </c>
      <c r="H2359" s="21">
        <v>363.67100000000102</v>
      </c>
      <c r="I2359" s="21">
        <v>-464.80900000000003</v>
      </c>
      <c r="J2359" s="21">
        <v>-210.383000000001</v>
      </c>
      <c r="K2359" s="21">
        <v>-236.583</v>
      </c>
      <c r="L2359" s="21">
        <v>0</v>
      </c>
      <c r="M2359" s="21">
        <v>0</v>
      </c>
      <c r="N2359" s="21">
        <v>0</v>
      </c>
      <c r="O2359" s="21">
        <v>0</v>
      </c>
      <c r="P2359" s="21">
        <v>0</v>
      </c>
    </row>
    <row r="2360" spans="1:16" x14ac:dyDescent="0.25">
      <c r="A2360">
        <v>2023</v>
      </c>
      <c r="B2360">
        <v>623397</v>
      </c>
      <c r="C2360" s="31" t="s">
        <v>20</v>
      </c>
      <c r="D2360" t="s">
        <v>2</v>
      </c>
      <c r="E2360" s="21">
        <v>2015.0809999999999</v>
      </c>
      <c r="F2360" s="21">
        <v>1012.581</v>
      </c>
      <c r="G2360" s="21">
        <v>111.72199999999999</v>
      </c>
      <c r="H2360" s="21">
        <v>1370.471</v>
      </c>
      <c r="I2360" s="21">
        <v>509.59099999999899</v>
      </c>
      <c r="J2360" s="21">
        <v>860.01699999999903</v>
      </c>
      <c r="K2360" s="21">
        <v>382.61700000000002</v>
      </c>
      <c r="L2360" s="21">
        <v>0</v>
      </c>
      <c r="M2360" s="21">
        <v>0</v>
      </c>
      <c r="N2360" s="21">
        <v>0</v>
      </c>
      <c r="O2360" s="21">
        <v>0</v>
      </c>
      <c r="P2360" s="21">
        <v>0</v>
      </c>
    </row>
    <row r="2361" spans="1:16" x14ac:dyDescent="0.25">
      <c r="A2361">
        <v>2023</v>
      </c>
      <c r="B2361">
        <v>623397</v>
      </c>
      <c r="C2361" s="31" t="s">
        <v>22</v>
      </c>
      <c r="D2361" t="s">
        <v>1</v>
      </c>
      <c r="E2361" s="21">
        <v>3200.145</v>
      </c>
      <c r="F2361" s="21">
        <v>7971.366</v>
      </c>
      <c r="G2361" s="21">
        <v>6680.8950000000004</v>
      </c>
      <c r="H2361" s="21">
        <v>2433.2620000000002</v>
      </c>
      <c r="I2361" s="21">
        <v>1169.74</v>
      </c>
      <c r="J2361" s="21">
        <v>1437.527</v>
      </c>
      <c r="K2361" s="21">
        <v>961.87</v>
      </c>
      <c r="L2361" s="21">
        <v>0</v>
      </c>
      <c r="M2361" s="21">
        <v>0</v>
      </c>
      <c r="N2361" s="21">
        <v>0</v>
      </c>
      <c r="O2361" s="21">
        <v>0</v>
      </c>
      <c r="P2361" s="21">
        <v>0</v>
      </c>
    </row>
    <row r="2362" spans="1:16" x14ac:dyDescent="0.25">
      <c r="A2362">
        <v>2023</v>
      </c>
      <c r="B2362">
        <v>623397</v>
      </c>
      <c r="C2362" s="31" t="s">
        <v>20</v>
      </c>
      <c r="D2362" t="s">
        <v>1</v>
      </c>
      <c r="E2362" s="21">
        <v>52757.080999999998</v>
      </c>
      <c r="F2362" s="21">
        <v>18807.580999999998</v>
      </c>
      <c r="G2362" s="21">
        <v>9621.2219999999998</v>
      </c>
      <c r="H2362" s="21">
        <v>19932.471000000001</v>
      </c>
      <c r="I2362" s="21">
        <v>13786.591</v>
      </c>
      <c r="J2362" s="21">
        <v>21356.517</v>
      </c>
      <c r="K2362" s="21">
        <v>5616.1170000000002</v>
      </c>
      <c r="L2362" s="21">
        <v>0</v>
      </c>
      <c r="M2362" s="21">
        <v>0</v>
      </c>
      <c r="N2362" s="21">
        <v>0</v>
      </c>
      <c r="O2362" s="21">
        <v>0</v>
      </c>
      <c r="P2362" s="21">
        <v>0</v>
      </c>
    </row>
    <row r="2363" spans="1:16" x14ac:dyDescent="0.25">
      <c r="A2363">
        <v>2023</v>
      </c>
      <c r="B2363">
        <v>626603</v>
      </c>
      <c r="C2363" s="31" t="s">
        <v>18</v>
      </c>
      <c r="D2363" t="s">
        <v>4</v>
      </c>
      <c r="E2363" s="21">
        <v>-139.24799999999999</v>
      </c>
      <c r="F2363" s="21">
        <v>93.208000000000098</v>
      </c>
      <c r="G2363" s="21">
        <v>-36.576000000000001</v>
      </c>
      <c r="H2363" s="21">
        <v>253.208</v>
      </c>
      <c r="I2363" s="21">
        <v>-124.008</v>
      </c>
      <c r="J2363" s="21">
        <v>-59.216000000000001</v>
      </c>
      <c r="K2363" s="21">
        <v>-61.216000000000001</v>
      </c>
      <c r="L2363" s="21">
        <v>-83.531999999999996</v>
      </c>
      <c r="M2363" s="21">
        <v>-145.00800000000001</v>
      </c>
      <c r="N2363" s="21">
        <v>-40.216000000000001</v>
      </c>
      <c r="O2363" s="21">
        <v>329.42399999999998</v>
      </c>
      <c r="P2363" s="21">
        <v>-301.596</v>
      </c>
    </row>
    <row r="2364" spans="1:16" x14ac:dyDescent="0.25">
      <c r="A2364">
        <v>2023</v>
      </c>
      <c r="B2364">
        <v>626603</v>
      </c>
      <c r="C2364" s="31" t="s">
        <v>18</v>
      </c>
      <c r="D2364" t="s">
        <v>2</v>
      </c>
      <c r="E2364" s="21">
        <v>53.351999999999997</v>
      </c>
      <c r="F2364" s="21">
        <v>285.80799999999999</v>
      </c>
      <c r="G2364" s="21">
        <v>91.823999999999998</v>
      </c>
      <c r="H2364" s="21">
        <v>445.80799999999999</v>
      </c>
      <c r="I2364" s="21">
        <v>132.792</v>
      </c>
      <c r="J2364" s="21">
        <v>4.984</v>
      </c>
      <c r="K2364" s="21">
        <v>2.984</v>
      </c>
      <c r="L2364" s="21">
        <v>44.868000000000002</v>
      </c>
      <c r="M2364" s="21">
        <v>111.792</v>
      </c>
      <c r="N2364" s="21">
        <v>23.984000000000002</v>
      </c>
      <c r="O2364" s="21">
        <v>457.82400000000001</v>
      </c>
      <c r="P2364" s="21">
        <v>83.604000000000099</v>
      </c>
    </row>
    <row r="2365" spans="1:16" x14ac:dyDescent="0.25">
      <c r="A2365">
        <v>2023</v>
      </c>
      <c r="B2365">
        <v>626603</v>
      </c>
      <c r="C2365" s="31" t="s">
        <v>18</v>
      </c>
      <c r="D2365" t="s">
        <v>1</v>
      </c>
      <c r="E2365" s="21">
        <v>302.35199999999998</v>
      </c>
      <c r="F2365" s="21">
        <v>1567.808</v>
      </c>
      <c r="G2365" s="21">
        <v>271.82400000000001</v>
      </c>
      <c r="H2365" s="21">
        <v>1375.808</v>
      </c>
      <c r="I2365" s="21">
        <v>607.79200000000003</v>
      </c>
      <c r="J2365" s="21">
        <v>15.984</v>
      </c>
      <c r="K2365" s="21">
        <v>15.984</v>
      </c>
      <c r="L2365" s="21">
        <v>134.36799999999999</v>
      </c>
      <c r="M2365" s="21">
        <v>383.79199999999997</v>
      </c>
      <c r="N2365" s="21">
        <v>143.98400000000001</v>
      </c>
      <c r="O2365" s="21">
        <v>1247.8240000000001</v>
      </c>
      <c r="P2365" s="21">
        <v>531.10400000000004</v>
      </c>
    </row>
    <row r="2366" spans="1:16" x14ac:dyDescent="0.25">
      <c r="A2366">
        <v>2023</v>
      </c>
      <c r="B2366">
        <v>629125</v>
      </c>
      <c r="C2366" s="31" t="s">
        <v>22</v>
      </c>
      <c r="D2366" t="s">
        <v>4</v>
      </c>
      <c r="E2366" s="21">
        <v>101</v>
      </c>
      <c r="F2366" s="21">
        <v>7.7999999999999803</v>
      </c>
      <c r="G2366" s="21">
        <v>942.7</v>
      </c>
      <c r="H2366" s="21">
        <v>0</v>
      </c>
      <c r="I2366" s="21">
        <v>2393.1999999999998</v>
      </c>
      <c r="J2366" s="21">
        <v>831.4</v>
      </c>
      <c r="K2366" s="21">
        <v>-11.8</v>
      </c>
      <c r="L2366" s="21">
        <v>637.9</v>
      </c>
      <c r="M2366" s="21">
        <v>1557</v>
      </c>
      <c r="N2366" s="21">
        <v>461.2</v>
      </c>
      <c r="O2366" s="21">
        <v>85.6</v>
      </c>
      <c r="P2366" s="21">
        <v>130.80000000000001</v>
      </c>
    </row>
    <row r="2367" spans="1:16" x14ac:dyDescent="0.25">
      <c r="A2367">
        <v>2023</v>
      </c>
      <c r="B2367">
        <v>629125</v>
      </c>
      <c r="C2367" s="31" t="s">
        <v>22</v>
      </c>
      <c r="D2367" t="s">
        <v>2</v>
      </c>
      <c r="E2367" s="21">
        <v>247</v>
      </c>
      <c r="F2367" s="21">
        <v>76.400000000000006</v>
      </c>
      <c r="G2367" s="21">
        <v>1026.7</v>
      </c>
      <c r="H2367" s="21">
        <v>0</v>
      </c>
      <c r="I2367" s="21">
        <v>2745</v>
      </c>
      <c r="J2367" s="21">
        <v>966.4</v>
      </c>
      <c r="K2367" s="21">
        <v>54.6</v>
      </c>
      <c r="L2367" s="21">
        <v>706.5</v>
      </c>
      <c r="M2367" s="21">
        <v>1922</v>
      </c>
      <c r="N2367" s="21">
        <v>664.8</v>
      </c>
      <c r="O2367" s="21">
        <v>158.6</v>
      </c>
      <c r="P2367" s="21">
        <v>407.4</v>
      </c>
    </row>
    <row r="2368" spans="1:16" x14ac:dyDescent="0.25">
      <c r="A2368">
        <v>2023</v>
      </c>
      <c r="B2368">
        <v>629125</v>
      </c>
      <c r="C2368" s="31" t="s">
        <v>22</v>
      </c>
      <c r="D2368" t="s">
        <v>1</v>
      </c>
      <c r="E2368" s="21">
        <v>1482</v>
      </c>
      <c r="F2368" s="21">
        <v>458.4</v>
      </c>
      <c r="G2368" s="21">
        <v>6160.2</v>
      </c>
      <c r="H2368" s="21">
        <v>0</v>
      </c>
      <c r="I2368" s="21">
        <v>16470</v>
      </c>
      <c r="J2368" s="21">
        <v>5798.4</v>
      </c>
      <c r="K2368" s="21">
        <v>327.60000000000002</v>
      </c>
      <c r="L2368" s="21">
        <v>4239</v>
      </c>
      <c r="M2368" s="21">
        <v>11532</v>
      </c>
      <c r="N2368" s="21">
        <v>3988.8</v>
      </c>
      <c r="O2368" s="21">
        <v>951.6</v>
      </c>
      <c r="P2368" s="21">
        <v>2444.4</v>
      </c>
    </row>
    <row r="2369" spans="1:16" x14ac:dyDescent="0.25">
      <c r="A2369">
        <v>2023</v>
      </c>
      <c r="B2369">
        <v>629321</v>
      </c>
      <c r="C2369" s="31" t="s">
        <v>18</v>
      </c>
      <c r="D2369" t="s">
        <v>4</v>
      </c>
      <c r="E2369" s="21">
        <v>162.95399999999901</v>
      </c>
      <c r="F2369" s="21">
        <v>957.47599999999898</v>
      </c>
      <c r="G2369" s="21">
        <v>848.17999999999904</v>
      </c>
      <c r="H2369" s="21">
        <v>92.179999999999197</v>
      </c>
      <c r="I2369" s="21">
        <v>-265.37000000000103</v>
      </c>
      <c r="J2369" s="21">
        <v>21.2779999999998</v>
      </c>
      <c r="K2369" s="21">
        <v>885.373999999999</v>
      </c>
      <c r="L2369" s="21">
        <v>-32.068000000001199</v>
      </c>
      <c r="M2369" s="21">
        <v>2290.36</v>
      </c>
      <c r="N2369" s="21">
        <v>778.94999999999902</v>
      </c>
      <c r="O2369" s="21">
        <v>31.365999999999602</v>
      </c>
      <c r="P2369" s="21">
        <v>883.25799999999799</v>
      </c>
    </row>
    <row r="2370" spans="1:16" x14ac:dyDescent="0.25">
      <c r="A2370">
        <v>2023</v>
      </c>
      <c r="B2370">
        <v>629321</v>
      </c>
      <c r="C2370" s="31" t="s">
        <v>18</v>
      </c>
      <c r="D2370" t="s">
        <v>2</v>
      </c>
      <c r="E2370" s="21">
        <v>859.95399999999904</v>
      </c>
      <c r="F2370" s="21">
        <v>1543.6759999999999</v>
      </c>
      <c r="G2370" s="21">
        <v>1707.68</v>
      </c>
      <c r="H2370" s="21">
        <v>722.77999999999895</v>
      </c>
      <c r="I2370" s="21">
        <v>360.82999999999902</v>
      </c>
      <c r="J2370" s="21">
        <v>638.678</v>
      </c>
      <c r="K2370" s="21">
        <v>1639.9739999999999</v>
      </c>
      <c r="L2370" s="21">
        <v>669.33199999999897</v>
      </c>
      <c r="M2370" s="21">
        <v>3113.56</v>
      </c>
      <c r="N2370" s="21">
        <v>1610.95</v>
      </c>
      <c r="O2370" s="21">
        <v>728.36599999999999</v>
      </c>
      <c r="P2370" s="21">
        <v>1602.258</v>
      </c>
    </row>
    <row r="2371" spans="1:16" x14ac:dyDescent="0.25">
      <c r="A2371">
        <v>2023</v>
      </c>
      <c r="B2371">
        <v>629321</v>
      </c>
      <c r="C2371" s="31" t="s">
        <v>18</v>
      </c>
      <c r="D2371" t="s">
        <v>1</v>
      </c>
      <c r="E2371" s="21">
        <v>7195.4539999999997</v>
      </c>
      <c r="F2371" s="21">
        <v>12685.175999999999</v>
      </c>
      <c r="G2371" s="21">
        <v>13228.18</v>
      </c>
      <c r="H2371" s="21">
        <v>7665.28</v>
      </c>
      <c r="I2371" s="21">
        <v>7998.83</v>
      </c>
      <c r="J2371" s="21">
        <v>4721.1779999999999</v>
      </c>
      <c r="K2371" s="21">
        <v>11170.474</v>
      </c>
      <c r="L2371" s="21">
        <v>11752.832</v>
      </c>
      <c r="M2371" s="21">
        <v>14889.56</v>
      </c>
      <c r="N2371" s="21">
        <v>10810.45</v>
      </c>
      <c r="O2371" s="21">
        <v>5654.866</v>
      </c>
      <c r="P2371" s="21">
        <v>9564.7579999999998</v>
      </c>
    </row>
    <row r="2372" spans="1:16" x14ac:dyDescent="0.25">
      <c r="A2372">
        <v>2023</v>
      </c>
      <c r="B2372">
        <v>630627</v>
      </c>
      <c r="C2372" s="31" t="s">
        <v>18</v>
      </c>
      <c r="D2372" t="s">
        <v>2</v>
      </c>
      <c r="E2372" s="21">
        <v>0</v>
      </c>
      <c r="F2372" s="21">
        <v>0</v>
      </c>
      <c r="G2372" s="21">
        <v>0</v>
      </c>
      <c r="H2372" s="21">
        <v>0</v>
      </c>
      <c r="I2372" s="21">
        <v>1123.06</v>
      </c>
      <c r="J2372" s="21">
        <v>1164.8</v>
      </c>
      <c r="K2372" s="21">
        <v>978.900000000001</v>
      </c>
      <c r="L2372" s="21">
        <v>1036.28</v>
      </c>
      <c r="M2372" s="21">
        <v>1174.7</v>
      </c>
      <c r="N2372" s="21">
        <v>882.84000000000196</v>
      </c>
      <c r="O2372" s="21">
        <v>935.24000000000103</v>
      </c>
      <c r="P2372" s="21">
        <v>816.400000000001</v>
      </c>
    </row>
    <row r="2373" spans="1:16" x14ac:dyDescent="0.25">
      <c r="A2373">
        <v>2023</v>
      </c>
      <c r="B2373">
        <v>630627</v>
      </c>
      <c r="C2373" s="31" t="s">
        <v>18</v>
      </c>
      <c r="D2373" t="s">
        <v>4</v>
      </c>
      <c r="E2373" s="21">
        <v>0</v>
      </c>
      <c r="F2373" s="21">
        <v>0</v>
      </c>
      <c r="G2373" s="21">
        <v>0</v>
      </c>
      <c r="H2373" s="21">
        <v>0</v>
      </c>
      <c r="I2373" s="21">
        <v>358.01000000000198</v>
      </c>
      <c r="J2373" s="21">
        <v>542.45000000000198</v>
      </c>
      <c r="K2373" s="21">
        <v>333.80000000000098</v>
      </c>
      <c r="L2373" s="21">
        <v>250.680000000002</v>
      </c>
      <c r="M2373" s="21">
        <v>494.200000000003</v>
      </c>
      <c r="N2373" s="21">
        <v>169.140000000002</v>
      </c>
      <c r="O2373" s="21">
        <v>212.19000000000099</v>
      </c>
      <c r="P2373" s="21">
        <v>174.60000000000099</v>
      </c>
    </row>
    <row r="2374" spans="1:16" x14ac:dyDescent="0.25">
      <c r="A2374">
        <v>2023</v>
      </c>
      <c r="B2374">
        <v>630627</v>
      </c>
      <c r="C2374" s="31" t="s">
        <v>18</v>
      </c>
      <c r="D2374" t="s">
        <v>1</v>
      </c>
      <c r="E2374" s="21">
        <v>0</v>
      </c>
      <c r="F2374" s="21">
        <v>0</v>
      </c>
      <c r="G2374" s="21">
        <v>0</v>
      </c>
      <c r="H2374" s="21">
        <v>0</v>
      </c>
      <c r="I2374" s="21">
        <v>15161.31</v>
      </c>
      <c r="J2374" s="21">
        <v>15724.8</v>
      </c>
      <c r="K2374" s="21">
        <v>13215.15</v>
      </c>
      <c r="L2374" s="21">
        <v>13989.78</v>
      </c>
      <c r="M2374" s="21">
        <v>15858.45</v>
      </c>
      <c r="N2374" s="21">
        <v>11918.34</v>
      </c>
      <c r="O2374" s="21">
        <v>12625.74</v>
      </c>
      <c r="P2374" s="21">
        <v>11021.4</v>
      </c>
    </row>
    <row r="2375" spans="1:16" x14ac:dyDescent="0.25">
      <c r="A2375">
        <v>2023</v>
      </c>
      <c r="B2375">
        <v>633660</v>
      </c>
      <c r="C2375" s="31" t="s">
        <v>21</v>
      </c>
      <c r="D2375" t="s">
        <v>4</v>
      </c>
      <c r="E2375" s="21">
        <v>-850.21600000000103</v>
      </c>
      <c r="F2375" s="21">
        <v>-631.05600000000004</v>
      </c>
      <c r="G2375" s="21">
        <v>-750.680000000002</v>
      </c>
      <c r="H2375" s="21">
        <v>-550.66000000000099</v>
      </c>
      <c r="I2375" s="21">
        <v>-1386.5440000000001</v>
      </c>
      <c r="J2375" s="21">
        <v>-712.352000000001</v>
      </c>
      <c r="K2375" s="21">
        <v>-190.732</v>
      </c>
      <c r="L2375" s="21">
        <v>-2203.3960000000002</v>
      </c>
      <c r="M2375" s="21">
        <v>-849.31600000000003</v>
      </c>
      <c r="N2375" s="21">
        <v>-767.80799999999999</v>
      </c>
      <c r="O2375" s="21">
        <v>-192.88399999999999</v>
      </c>
      <c r="P2375" s="21">
        <v>-2024.6120000000001</v>
      </c>
    </row>
    <row r="2376" spans="1:16" x14ac:dyDescent="0.25">
      <c r="A2376">
        <v>2023</v>
      </c>
      <c r="B2376">
        <v>633660</v>
      </c>
      <c r="C2376" s="31" t="s">
        <v>21</v>
      </c>
      <c r="D2376" t="s">
        <v>2</v>
      </c>
      <c r="E2376" s="21">
        <v>-331.216000000002</v>
      </c>
      <c r="F2376" s="21">
        <v>-143.05600000000001</v>
      </c>
      <c r="G2376" s="21">
        <v>-130.680000000002</v>
      </c>
      <c r="H2376" s="21">
        <v>9.3399999999995504</v>
      </c>
      <c r="I2376" s="21">
        <v>-638.54400000000305</v>
      </c>
      <c r="J2376" s="21">
        <v>-528.352000000001</v>
      </c>
      <c r="K2376" s="21">
        <v>55.267999999999901</v>
      </c>
      <c r="L2376" s="21">
        <v>-1514.396</v>
      </c>
      <c r="M2376" s="21">
        <v>-179.316000000001</v>
      </c>
      <c r="N2376" s="21">
        <v>-343.80799999999999</v>
      </c>
      <c r="O2376" s="21">
        <v>-10.884</v>
      </c>
      <c r="P2376" s="21">
        <v>-1390.6120000000001</v>
      </c>
    </row>
    <row r="2377" spans="1:16" x14ac:dyDescent="0.25">
      <c r="A2377">
        <v>2023</v>
      </c>
      <c r="B2377">
        <v>633660</v>
      </c>
      <c r="C2377" s="31" t="s">
        <v>21</v>
      </c>
      <c r="D2377" t="s">
        <v>1</v>
      </c>
      <c r="E2377" s="21">
        <v>8329.2839999999997</v>
      </c>
      <c r="F2377" s="21">
        <v>3832.944</v>
      </c>
      <c r="G2377" s="21">
        <v>5789.82</v>
      </c>
      <c r="H2377" s="21">
        <v>3179.34</v>
      </c>
      <c r="I2377" s="21">
        <v>14214.456</v>
      </c>
      <c r="J2377" s="21">
        <v>4608.6480000000001</v>
      </c>
      <c r="K2377" s="21">
        <v>596.26800000000003</v>
      </c>
      <c r="L2377" s="21">
        <v>11297.603999999999</v>
      </c>
      <c r="M2377" s="21">
        <v>5019.6840000000002</v>
      </c>
      <c r="N2377" s="21">
        <v>3633.192</v>
      </c>
      <c r="O2377" s="21">
        <v>553.11599999999999</v>
      </c>
      <c r="P2377" s="21">
        <v>12431.388000000001</v>
      </c>
    </row>
    <row r="2378" spans="1:16" x14ac:dyDescent="0.25">
      <c r="A2378">
        <v>2023</v>
      </c>
      <c r="B2378">
        <v>635306</v>
      </c>
      <c r="C2378" s="31" t="s">
        <v>23</v>
      </c>
      <c r="D2378" t="s">
        <v>4</v>
      </c>
      <c r="E2378" s="21">
        <v>767.75599999999997</v>
      </c>
      <c r="F2378" s="21">
        <v>112.408</v>
      </c>
      <c r="G2378" s="21">
        <v>1119.0360000000001</v>
      </c>
      <c r="H2378" s="21">
        <v>121.29600000000001</v>
      </c>
      <c r="I2378" s="21">
        <v>-180.99600000000001</v>
      </c>
      <c r="J2378" s="21">
        <v>-39.231999999999999</v>
      </c>
      <c r="K2378" s="21">
        <v>-48.515999999999998</v>
      </c>
      <c r="L2378" s="21">
        <v>287.14800000000002</v>
      </c>
      <c r="M2378" s="21">
        <v>12.968</v>
      </c>
      <c r="N2378" s="21">
        <v>179.59200000000001</v>
      </c>
      <c r="O2378" s="21">
        <v>-68.516000000000005</v>
      </c>
      <c r="P2378" s="21">
        <v>-129.29599999999999</v>
      </c>
    </row>
    <row r="2379" spans="1:16" x14ac:dyDescent="0.25">
      <c r="A2379">
        <v>2023</v>
      </c>
      <c r="B2379">
        <v>635306</v>
      </c>
      <c r="C2379" s="31" t="s">
        <v>23</v>
      </c>
      <c r="D2379" t="s">
        <v>2</v>
      </c>
      <c r="E2379" s="21">
        <v>1065.2560000000001</v>
      </c>
      <c r="F2379" s="21">
        <v>557.40800000000002</v>
      </c>
      <c r="G2379" s="21">
        <v>1510.296</v>
      </c>
      <c r="H2379" s="21">
        <v>388.81599999999997</v>
      </c>
      <c r="I2379" s="21">
        <v>114.004</v>
      </c>
      <c r="J2379" s="21">
        <v>35.768000000000001</v>
      </c>
      <c r="K2379" s="21">
        <v>23.984000000000002</v>
      </c>
      <c r="L2379" s="21">
        <v>529.64800000000002</v>
      </c>
      <c r="M2379" s="21">
        <v>87.968000000000004</v>
      </c>
      <c r="N2379" s="21">
        <v>399.59199999999998</v>
      </c>
      <c r="O2379" s="21">
        <v>3.984</v>
      </c>
      <c r="P2379" s="21">
        <v>165.70400000000001</v>
      </c>
    </row>
    <row r="2380" spans="1:16" x14ac:dyDescent="0.25">
      <c r="A2380">
        <v>2023</v>
      </c>
      <c r="B2380">
        <v>635306</v>
      </c>
      <c r="C2380" s="31" t="s">
        <v>23</v>
      </c>
      <c r="D2380" t="s">
        <v>1</v>
      </c>
      <c r="E2380" s="21">
        <v>3964.2559999999999</v>
      </c>
      <c r="F2380" s="21">
        <v>2767.4079999999999</v>
      </c>
      <c r="G2380" s="21">
        <v>5911.2960000000003</v>
      </c>
      <c r="H2380" s="21">
        <v>1898.816</v>
      </c>
      <c r="I2380" s="21">
        <v>433.50400000000002</v>
      </c>
      <c r="J2380" s="21">
        <v>156.768</v>
      </c>
      <c r="K2380" s="21">
        <v>143.98400000000001</v>
      </c>
      <c r="L2380" s="21">
        <v>2679.6480000000001</v>
      </c>
      <c r="M2380" s="21">
        <v>287.96800000000002</v>
      </c>
      <c r="N2380" s="21">
        <v>1756.5920000000001</v>
      </c>
      <c r="O2380" s="21">
        <v>15.984</v>
      </c>
      <c r="P2380" s="21">
        <v>652.70399999999995</v>
      </c>
    </row>
    <row r="2381" spans="1:16" x14ac:dyDescent="0.25">
      <c r="A2381">
        <v>2023</v>
      </c>
      <c r="B2381">
        <v>636281</v>
      </c>
      <c r="C2381" s="31" t="s">
        <v>20</v>
      </c>
      <c r="D2381" t="s">
        <v>4</v>
      </c>
      <c r="E2381" s="21">
        <v>-370.68400000000003</v>
      </c>
      <c r="F2381" s="21">
        <v>-52.414000000000001</v>
      </c>
      <c r="G2381" s="21">
        <v>-265.45600000000002</v>
      </c>
      <c r="H2381" s="21">
        <v>-155.964</v>
      </c>
      <c r="I2381" s="21">
        <v>-98.828000000000003</v>
      </c>
      <c r="J2381" s="21">
        <v>268.47199999999901</v>
      </c>
      <c r="K2381" s="21">
        <v>-222.65600000000001</v>
      </c>
      <c r="L2381" s="21">
        <v>29.263999999999701</v>
      </c>
      <c r="M2381" s="21">
        <v>-165.24199999999999</v>
      </c>
      <c r="N2381" s="21">
        <v>-75.582000000000093</v>
      </c>
      <c r="O2381" s="21">
        <v>-86.828000000000003</v>
      </c>
      <c r="P2381" s="21">
        <v>-343.67</v>
      </c>
    </row>
    <row r="2382" spans="1:16" x14ac:dyDescent="0.25">
      <c r="A2382">
        <v>2023</v>
      </c>
      <c r="B2382">
        <v>636281</v>
      </c>
      <c r="C2382" s="31" t="s">
        <v>18</v>
      </c>
      <c r="D2382" t="s">
        <v>4</v>
      </c>
      <c r="E2382" s="21">
        <v>-99.528000000000006</v>
      </c>
      <c r="F2382" s="21">
        <v>161.18799999999999</v>
      </c>
      <c r="G2382" s="21">
        <v>-349.596</v>
      </c>
      <c r="H2382" s="21">
        <v>-155.86800000000099</v>
      </c>
      <c r="I2382" s="21">
        <v>182.82199999999901</v>
      </c>
      <c r="J2382" s="21">
        <v>1853.2719999999999</v>
      </c>
      <c r="K2382" s="21">
        <v>-319.93599999999998</v>
      </c>
      <c r="L2382" s="21">
        <v>68.977999999999795</v>
      </c>
      <c r="M2382" s="21">
        <v>-45.1960000000009</v>
      </c>
      <c r="N2382" s="21">
        <v>-116.748</v>
      </c>
      <c r="O2382" s="21">
        <v>-94.880000000000095</v>
      </c>
      <c r="P2382" s="21">
        <v>219.80600000000001</v>
      </c>
    </row>
    <row r="2383" spans="1:16" x14ac:dyDescent="0.25">
      <c r="A2383">
        <v>2023</v>
      </c>
      <c r="B2383">
        <v>636281</v>
      </c>
      <c r="C2383" s="31" t="s">
        <v>18</v>
      </c>
      <c r="D2383" t="s">
        <v>2</v>
      </c>
      <c r="E2383" s="21">
        <v>28.872</v>
      </c>
      <c r="F2383" s="21">
        <v>701.18799999999999</v>
      </c>
      <c r="G2383" s="21">
        <v>-214.596</v>
      </c>
      <c r="H2383" s="21">
        <v>246.93199999999899</v>
      </c>
      <c r="I2383" s="21">
        <v>390.82199999999898</v>
      </c>
      <c r="J2383" s="21">
        <v>2217.172</v>
      </c>
      <c r="K2383" s="21">
        <v>23.063999999999702</v>
      </c>
      <c r="L2383" s="21">
        <v>409.77800000000002</v>
      </c>
      <c r="M2383" s="21">
        <v>382.90399999999897</v>
      </c>
      <c r="N2383" s="21">
        <v>305.85199999999998</v>
      </c>
      <c r="O2383" s="21">
        <v>239.32</v>
      </c>
      <c r="P2383" s="21">
        <v>558.40599999999995</v>
      </c>
    </row>
    <row r="2384" spans="1:16" x14ac:dyDescent="0.25">
      <c r="A2384">
        <v>2023</v>
      </c>
      <c r="B2384">
        <v>636281</v>
      </c>
      <c r="C2384" s="31" t="s">
        <v>20</v>
      </c>
      <c r="D2384" t="s">
        <v>2</v>
      </c>
      <c r="E2384" s="21">
        <v>39.716000000000001</v>
      </c>
      <c r="F2384" s="21">
        <v>15.986000000000001</v>
      </c>
      <c r="G2384" s="21">
        <v>8.1439999999999699</v>
      </c>
      <c r="H2384" s="21">
        <v>391.23599999999999</v>
      </c>
      <c r="I2384" s="21">
        <v>37.972000000000001</v>
      </c>
      <c r="J2384" s="21">
        <v>768.87199999999905</v>
      </c>
      <c r="K2384" s="21">
        <v>50.944000000000003</v>
      </c>
      <c r="L2384" s="21">
        <v>439.66399999999999</v>
      </c>
      <c r="M2384" s="21">
        <v>39.957999999999998</v>
      </c>
      <c r="N2384" s="21">
        <v>198.018</v>
      </c>
      <c r="O2384" s="21">
        <v>49.972000000000001</v>
      </c>
      <c r="P2384" s="21">
        <v>-1.6700000000000299</v>
      </c>
    </row>
    <row r="2385" spans="1:16" x14ac:dyDescent="0.25">
      <c r="A2385">
        <v>2023</v>
      </c>
      <c r="B2385">
        <v>636281</v>
      </c>
      <c r="C2385" s="31" t="s">
        <v>18</v>
      </c>
      <c r="D2385" t="s">
        <v>1</v>
      </c>
      <c r="E2385" s="21">
        <v>113.372</v>
      </c>
      <c r="F2385" s="21">
        <v>6642.1880000000001</v>
      </c>
      <c r="G2385" s="21">
        <v>1804.404</v>
      </c>
      <c r="H2385" s="21">
        <v>7785.9319999999998</v>
      </c>
      <c r="I2385" s="21">
        <v>6076.3220000000001</v>
      </c>
      <c r="J2385" s="21">
        <v>8369.1720000000005</v>
      </c>
      <c r="K2385" s="21">
        <v>2584.0639999999999</v>
      </c>
      <c r="L2385" s="21">
        <v>2469.2779999999998</v>
      </c>
      <c r="M2385" s="21">
        <v>5349.9040000000005</v>
      </c>
      <c r="N2385" s="21">
        <v>2410.3519999999999</v>
      </c>
      <c r="O2385" s="21">
        <v>1958.32</v>
      </c>
      <c r="P2385" s="21">
        <v>2646.4059999999999</v>
      </c>
    </row>
    <row r="2386" spans="1:16" x14ac:dyDescent="0.25">
      <c r="A2386">
        <v>2023</v>
      </c>
      <c r="B2386">
        <v>636281</v>
      </c>
      <c r="C2386" s="31" t="s">
        <v>20</v>
      </c>
      <c r="D2386" t="s">
        <v>1</v>
      </c>
      <c r="E2386" s="21">
        <v>534.71600000000001</v>
      </c>
      <c r="F2386" s="21">
        <v>125.986</v>
      </c>
      <c r="G2386" s="21">
        <v>445.14400000000001</v>
      </c>
      <c r="H2386" s="21">
        <v>2742.2359999999999</v>
      </c>
      <c r="I2386" s="21">
        <v>237.97200000000001</v>
      </c>
      <c r="J2386" s="21">
        <v>3497.8719999999998</v>
      </c>
      <c r="K2386" s="21">
        <v>363.94400000000002</v>
      </c>
      <c r="L2386" s="21">
        <v>2659.6640000000002</v>
      </c>
      <c r="M2386" s="21">
        <v>349.95800000000003</v>
      </c>
      <c r="N2386" s="21">
        <v>1495.018</v>
      </c>
      <c r="O2386" s="21">
        <v>209.97200000000001</v>
      </c>
      <c r="P2386" s="21">
        <v>421.33</v>
      </c>
    </row>
    <row r="2387" spans="1:16" x14ac:dyDescent="0.25">
      <c r="A2387">
        <v>2023</v>
      </c>
      <c r="B2387">
        <v>642012</v>
      </c>
      <c r="C2387" s="31" t="s">
        <v>20</v>
      </c>
      <c r="D2387" t="s">
        <v>4</v>
      </c>
      <c r="E2387" s="21">
        <v>1764.72</v>
      </c>
      <c r="F2387" s="21">
        <v>1531.32</v>
      </c>
      <c r="G2387" s="21">
        <v>1476.92</v>
      </c>
      <c r="H2387" s="21">
        <v>1342.24</v>
      </c>
      <c r="I2387" s="21">
        <v>1857.12</v>
      </c>
      <c r="J2387" s="21">
        <v>947.20000000000402</v>
      </c>
      <c r="K2387" s="21">
        <v>1167.44</v>
      </c>
      <c r="L2387" s="21">
        <v>999.00000000000296</v>
      </c>
      <c r="M2387" s="21">
        <v>1208.4000000000001</v>
      </c>
      <c r="N2387" s="21">
        <v>1420.04</v>
      </c>
      <c r="O2387" s="21">
        <v>1560.88</v>
      </c>
      <c r="P2387" s="21">
        <v>3078.8000000000102</v>
      </c>
    </row>
    <row r="2388" spans="1:16" x14ac:dyDescent="0.25">
      <c r="A2388">
        <v>2023</v>
      </c>
      <c r="B2388">
        <v>642012</v>
      </c>
      <c r="C2388" s="31" t="s">
        <v>20</v>
      </c>
      <c r="D2388" t="s">
        <v>2</v>
      </c>
      <c r="E2388" s="21">
        <v>2994.72</v>
      </c>
      <c r="F2388" s="21">
        <v>2604.12</v>
      </c>
      <c r="G2388" s="21">
        <v>2745.32</v>
      </c>
      <c r="H2388" s="21">
        <v>2239.84</v>
      </c>
      <c r="I2388" s="21">
        <v>2766.72</v>
      </c>
      <c r="J2388" s="21">
        <v>1985.2</v>
      </c>
      <c r="K2388" s="21">
        <v>1859.84</v>
      </c>
      <c r="L2388" s="21">
        <v>1818.6</v>
      </c>
      <c r="M2388" s="21">
        <v>2355.6</v>
      </c>
      <c r="N2388" s="21">
        <v>2329.64</v>
      </c>
      <c r="O2388" s="21">
        <v>2612.08</v>
      </c>
      <c r="P2388" s="21">
        <v>4532.00000000001</v>
      </c>
    </row>
    <row r="2389" spans="1:16" x14ac:dyDescent="0.25">
      <c r="A2389">
        <v>2023</v>
      </c>
      <c r="B2389">
        <v>642012</v>
      </c>
      <c r="C2389" s="31" t="s">
        <v>20</v>
      </c>
      <c r="D2389" t="s">
        <v>1</v>
      </c>
      <c r="E2389" s="21">
        <v>40428.720000000001</v>
      </c>
      <c r="F2389" s="21">
        <v>35155.620000000003</v>
      </c>
      <c r="G2389" s="21">
        <v>37061.82</v>
      </c>
      <c r="H2389" s="21">
        <v>30237.84</v>
      </c>
      <c r="I2389" s="21">
        <v>37350.720000000001</v>
      </c>
      <c r="J2389" s="21">
        <v>26800.2</v>
      </c>
      <c r="K2389" s="21">
        <v>25107.84</v>
      </c>
      <c r="L2389" s="21">
        <v>24551.1</v>
      </c>
      <c r="M2389" s="21">
        <v>31800.6</v>
      </c>
      <c r="N2389" s="21">
        <v>31450.14</v>
      </c>
      <c r="O2389" s="21">
        <v>35263.08</v>
      </c>
      <c r="P2389" s="21">
        <v>61182</v>
      </c>
    </row>
    <row r="2390" spans="1:16" x14ac:dyDescent="0.25">
      <c r="A2390">
        <v>2023</v>
      </c>
      <c r="B2390">
        <v>642395</v>
      </c>
      <c r="C2390" s="31" t="s">
        <v>18</v>
      </c>
      <c r="D2390" t="s">
        <v>2</v>
      </c>
      <c r="E2390" s="21">
        <v>0</v>
      </c>
      <c r="F2390" s="21">
        <v>0</v>
      </c>
      <c r="G2390" s="21">
        <v>0</v>
      </c>
      <c r="H2390" s="21">
        <v>0</v>
      </c>
      <c r="I2390" s="21">
        <v>0</v>
      </c>
      <c r="J2390" s="21">
        <v>807.8</v>
      </c>
      <c r="K2390" s="21">
        <v>1607.5</v>
      </c>
      <c r="L2390" s="21">
        <v>1547.8</v>
      </c>
      <c r="M2390" s="21">
        <v>2428.35</v>
      </c>
      <c r="N2390" s="21">
        <v>1250.1500000000001</v>
      </c>
      <c r="O2390" s="21">
        <v>2135</v>
      </c>
      <c r="P2390" s="21">
        <v>1419.55</v>
      </c>
    </row>
    <row r="2391" spans="1:16" x14ac:dyDescent="0.25">
      <c r="A2391">
        <v>2023</v>
      </c>
      <c r="B2391">
        <v>642395</v>
      </c>
      <c r="C2391" s="31" t="s">
        <v>18</v>
      </c>
      <c r="D2391" t="s">
        <v>4</v>
      </c>
      <c r="E2391" s="21">
        <v>0</v>
      </c>
      <c r="F2391" s="21">
        <v>0</v>
      </c>
      <c r="G2391" s="21">
        <v>0</v>
      </c>
      <c r="H2391" s="21">
        <v>0</v>
      </c>
      <c r="I2391" s="21">
        <v>0</v>
      </c>
      <c r="J2391" s="21">
        <v>495.8</v>
      </c>
      <c r="K2391" s="21">
        <v>1326.5</v>
      </c>
      <c r="L2391" s="21">
        <v>1106.5</v>
      </c>
      <c r="M2391" s="21">
        <v>1938.8</v>
      </c>
      <c r="N2391" s="21">
        <v>855.25</v>
      </c>
      <c r="O2391" s="21">
        <v>1716.25</v>
      </c>
      <c r="P2391" s="21">
        <v>965.95</v>
      </c>
    </row>
    <row r="2392" spans="1:16" x14ac:dyDescent="0.25">
      <c r="A2392">
        <v>2023</v>
      </c>
      <c r="B2392">
        <v>642395</v>
      </c>
      <c r="C2392" s="31" t="s">
        <v>18</v>
      </c>
      <c r="D2392" t="s">
        <v>1</v>
      </c>
      <c r="E2392" s="21">
        <v>0</v>
      </c>
      <c r="F2392" s="21">
        <v>0</v>
      </c>
      <c r="G2392" s="21">
        <v>0</v>
      </c>
      <c r="H2392" s="21">
        <v>0</v>
      </c>
      <c r="I2392" s="21">
        <v>0</v>
      </c>
      <c r="J2392" s="21">
        <v>4846.8</v>
      </c>
      <c r="K2392" s="21">
        <v>9645</v>
      </c>
      <c r="L2392" s="21">
        <v>9286.7999999999993</v>
      </c>
      <c r="M2392" s="21">
        <v>14570.1</v>
      </c>
      <c r="N2392" s="21">
        <v>7500.9</v>
      </c>
      <c r="O2392" s="21">
        <v>12810</v>
      </c>
      <c r="P2392" s="21">
        <v>8517.2999999999993</v>
      </c>
    </row>
    <row r="2393" spans="1:16" x14ac:dyDescent="0.25">
      <c r="A2393">
        <v>2023</v>
      </c>
      <c r="B2393">
        <v>642395</v>
      </c>
      <c r="C2393" s="31" t="s">
        <v>21</v>
      </c>
      <c r="D2393" t="s">
        <v>2</v>
      </c>
      <c r="E2393" s="21">
        <v>0</v>
      </c>
      <c r="F2393" s="21">
        <v>0</v>
      </c>
      <c r="G2393" s="21">
        <v>0</v>
      </c>
      <c r="H2393" s="21">
        <v>0</v>
      </c>
      <c r="I2393" s="21">
        <v>0</v>
      </c>
      <c r="J2393" s="21">
        <v>403.4</v>
      </c>
      <c r="K2393" s="21">
        <v>576.4</v>
      </c>
      <c r="L2393" s="21">
        <v>746.6</v>
      </c>
      <c r="M2393" s="21">
        <v>443.25</v>
      </c>
      <c r="N2393" s="21">
        <v>727.7</v>
      </c>
      <c r="O2393" s="21">
        <v>673.25</v>
      </c>
      <c r="P2393" s="21">
        <v>152.4</v>
      </c>
    </row>
    <row r="2394" spans="1:16" x14ac:dyDescent="0.25">
      <c r="A2394">
        <v>2023</v>
      </c>
      <c r="B2394">
        <v>642395</v>
      </c>
      <c r="C2394" s="31" t="s">
        <v>21</v>
      </c>
      <c r="D2394" t="s">
        <v>4</v>
      </c>
      <c r="E2394" s="21">
        <v>0</v>
      </c>
      <c r="F2394" s="21">
        <v>0</v>
      </c>
      <c r="G2394" s="21">
        <v>0</v>
      </c>
      <c r="H2394" s="21">
        <v>0</v>
      </c>
      <c r="I2394" s="21">
        <v>0</v>
      </c>
      <c r="J2394" s="21">
        <v>337.4</v>
      </c>
      <c r="K2394" s="21">
        <v>366.4</v>
      </c>
      <c r="L2394" s="21">
        <v>595.6</v>
      </c>
      <c r="M2394" s="21">
        <v>193.25</v>
      </c>
      <c r="N2394" s="21">
        <v>482.7</v>
      </c>
      <c r="O2394" s="21">
        <v>420.25</v>
      </c>
      <c r="P2394" s="21">
        <v>29.4</v>
      </c>
    </row>
    <row r="2395" spans="1:16" x14ac:dyDescent="0.25">
      <c r="A2395">
        <v>2023</v>
      </c>
      <c r="B2395">
        <v>642395</v>
      </c>
      <c r="C2395" s="31" t="s">
        <v>21</v>
      </c>
      <c r="D2395" t="s">
        <v>1</v>
      </c>
      <c r="E2395" s="21">
        <v>0</v>
      </c>
      <c r="F2395" s="21">
        <v>0</v>
      </c>
      <c r="G2395" s="21">
        <v>0</v>
      </c>
      <c r="H2395" s="21">
        <v>0</v>
      </c>
      <c r="I2395" s="21">
        <v>0</v>
      </c>
      <c r="J2395" s="21">
        <v>2420.4</v>
      </c>
      <c r="K2395" s="21">
        <v>3458.4</v>
      </c>
      <c r="L2395" s="21">
        <v>4479.6000000000004</v>
      </c>
      <c r="M2395" s="21">
        <v>2659.5</v>
      </c>
      <c r="N2395" s="21">
        <v>4366.2</v>
      </c>
      <c r="O2395" s="21">
        <v>4039.5</v>
      </c>
      <c r="P2395" s="21">
        <v>914.4</v>
      </c>
    </row>
    <row r="2396" spans="1:16" x14ac:dyDescent="0.25">
      <c r="A2396">
        <v>2023</v>
      </c>
      <c r="B2396">
        <v>642395</v>
      </c>
      <c r="C2396" s="31" t="s">
        <v>22</v>
      </c>
      <c r="D2396" t="s">
        <v>2</v>
      </c>
      <c r="E2396" s="21">
        <v>0</v>
      </c>
      <c r="F2396" s="21">
        <v>0</v>
      </c>
      <c r="G2396" s="21">
        <v>0</v>
      </c>
      <c r="H2396" s="21">
        <v>0</v>
      </c>
      <c r="I2396" s="21">
        <v>0</v>
      </c>
      <c r="J2396" s="21">
        <v>430.55</v>
      </c>
      <c r="K2396" s="21">
        <v>447.3</v>
      </c>
      <c r="L2396" s="21">
        <v>281.64999999999998</v>
      </c>
      <c r="M2396" s="21">
        <v>0</v>
      </c>
      <c r="N2396" s="21">
        <v>69.5</v>
      </c>
      <c r="O2396" s="21">
        <v>99.5</v>
      </c>
      <c r="P2396" s="21">
        <v>421.8</v>
      </c>
    </row>
    <row r="2397" spans="1:16" x14ac:dyDescent="0.25">
      <c r="A2397">
        <v>2023</v>
      </c>
      <c r="B2397">
        <v>642395</v>
      </c>
      <c r="C2397" s="31" t="s">
        <v>22</v>
      </c>
      <c r="D2397" t="s">
        <v>4</v>
      </c>
      <c r="E2397" s="21">
        <v>0</v>
      </c>
      <c r="F2397" s="21">
        <v>0</v>
      </c>
      <c r="G2397" s="21">
        <v>0</v>
      </c>
      <c r="H2397" s="21">
        <v>0</v>
      </c>
      <c r="I2397" s="21">
        <v>0</v>
      </c>
      <c r="J2397" s="21">
        <v>263.45</v>
      </c>
      <c r="K2397" s="21">
        <v>151.80000000000001</v>
      </c>
      <c r="L2397" s="21">
        <v>114.55</v>
      </c>
      <c r="M2397" s="21">
        <v>0</v>
      </c>
      <c r="N2397" s="21">
        <v>-30.1</v>
      </c>
      <c r="O2397" s="21">
        <v>-30</v>
      </c>
      <c r="P2397" s="21">
        <v>177.3</v>
      </c>
    </row>
    <row r="2398" spans="1:16" x14ac:dyDescent="0.25">
      <c r="A2398">
        <v>2023</v>
      </c>
      <c r="B2398">
        <v>642395</v>
      </c>
      <c r="C2398" s="31" t="s">
        <v>22</v>
      </c>
      <c r="D2398" t="s">
        <v>1</v>
      </c>
      <c r="E2398" s="21">
        <v>0</v>
      </c>
      <c r="F2398" s="21">
        <v>0</v>
      </c>
      <c r="G2398" s="21">
        <v>0</v>
      </c>
      <c r="H2398" s="21">
        <v>0</v>
      </c>
      <c r="I2398" s="21">
        <v>0</v>
      </c>
      <c r="J2398" s="21">
        <v>2583.3000000000002</v>
      </c>
      <c r="K2398" s="21">
        <v>2683.8</v>
      </c>
      <c r="L2398" s="21">
        <v>1689.9</v>
      </c>
      <c r="M2398" s="21">
        <v>0</v>
      </c>
      <c r="N2398" s="21">
        <v>417</v>
      </c>
      <c r="O2398" s="21">
        <v>597</v>
      </c>
      <c r="P2398" s="21">
        <v>2530.8000000000002</v>
      </c>
    </row>
    <row r="2399" spans="1:16" x14ac:dyDescent="0.25">
      <c r="A2399">
        <v>2023</v>
      </c>
      <c r="B2399">
        <v>648045</v>
      </c>
      <c r="C2399" s="31" t="s">
        <v>22</v>
      </c>
      <c r="D2399" t="s">
        <v>4</v>
      </c>
      <c r="E2399" s="21">
        <v>0</v>
      </c>
      <c r="F2399" s="21">
        <v>0</v>
      </c>
      <c r="G2399" s="21">
        <v>-34.776000000000003</v>
      </c>
      <c r="H2399" s="21">
        <v>-84.647999999999996</v>
      </c>
      <c r="I2399" s="21">
        <v>-40.231999999999999</v>
      </c>
      <c r="J2399" s="21">
        <v>0</v>
      </c>
      <c r="K2399" s="21">
        <v>-55.231999999999999</v>
      </c>
      <c r="L2399" s="21">
        <v>0</v>
      </c>
      <c r="M2399" s="21">
        <v>-68.647999999999996</v>
      </c>
      <c r="N2399" s="21">
        <v>-4.4319999999999897</v>
      </c>
      <c r="O2399" s="21">
        <v>0</v>
      </c>
      <c r="P2399" s="21">
        <v>0</v>
      </c>
    </row>
    <row r="2400" spans="1:16" x14ac:dyDescent="0.25">
      <c r="A2400">
        <v>2023</v>
      </c>
      <c r="B2400">
        <v>648045</v>
      </c>
      <c r="C2400" s="31" t="s">
        <v>22</v>
      </c>
      <c r="D2400" t="s">
        <v>2</v>
      </c>
      <c r="E2400" s="21">
        <v>0</v>
      </c>
      <c r="F2400" s="21">
        <v>0</v>
      </c>
      <c r="G2400" s="21">
        <v>31.623999999999999</v>
      </c>
      <c r="H2400" s="21">
        <v>107.952</v>
      </c>
      <c r="I2400" s="21">
        <v>26.167999999999999</v>
      </c>
      <c r="J2400" s="21">
        <v>0</v>
      </c>
      <c r="K2400" s="21">
        <v>11.167999999999999</v>
      </c>
      <c r="L2400" s="21">
        <v>0</v>
      </c>
      <c r="M2400" s="21">
        <v>61.951999999999998</v>
      </c>
      <c r="N2400" s="21">
        <v>61.968000000000004</v>
      </c>
      <c r="O2400" s="21">
        <v>0</v>
      </c>
      <c r="P2400" s="21">
        <v>0</v>
      </c>
    </row>
    <row r="2401" spans="1:16" x14ac:dyDescent="0.25">
      <c r="A2401">
        <v>2023</v>
      </c>
      <c r="B2401">
        <v>648045</v>
      </c>
      <c r="C2401" s="31" t="s">
        <v>22</v>
      </c>
      <c r="D2401" t="s">
        <v>1</v>
      </c>
      <c r="E2401" s="21">
        <v>0</v>
      </c>
      <c r="F2401" s="21">
        <v>0</v>
      </c>
      <c r="G2401" s="21">
        <v>172.624</v>
      </c>
      <c r="H2401" s="21">
        <v>367.952</v>
      </c>
      <c r="I2401" s="21">
        <v>179.16800000000001</v>
      </c>
      <c r="J2401" s="21">
        <v>0</v>
      </c>
      <c r="K2401" s="21">
        <v>27.167999999999999</v>
      </c>
      <c r="L2401" s="21">
        <v>0</v>
      </c>
      <c r="M2401" s="21">
        <v>303.952</v>
      </c>
      <c r="N2401" s="21">
        <v>271.96800000000002</v>
      </c>
      <c r="O2401" s="21">
        <v>0</v>
      </c>
      <c r="P2401" s="21">
        <v>0</v>
      </c>
    </row>
    <row r="2402" spans="1:16" x14ac:dyDescent="0.25">
      <c r="A2402">
        <v>2023</v>
      </c>
      <c r="B2402">
        <v>648045</v>
      </c>
      <c r="C2402" s="31" t="s">
        <v>18</v>
      </c>
      <c r="D2402" t="s">
        <v>4</v>
      </c>
      <c r="E2402" s="21">
        <v>35.351999999999997</v>
      </c>
      <c r="F2402" s="21">
        <v>0</v>
      </c>
      <c r="G2402" s="21">
        <v>0</v>
      </c>
      <c r="H2402" s="21">
        <v>9.9200000000000195</v>
      </c>
      <c r="I2402" s="21">
        <v>0</v>
      </c>
      <c r="J2402" s="21">
        <v>0</v>
      </c>
      <c r="K2402" s="21">
        <v>0</v>
      </c>
      <c r="L2402" s="21">
        <v>349.28</v>
      </c>
      <c r="M2402" s="21">
        <v>0</v>
      </c>
      <c r="N2402" s="21">
        <v>0</v>
      </c>
      <c r="O2402" s="21">
        <v>0</v>
      </c>
      <c r="P2402" s="21">
        <v>3.6079999999999801</v>
      </c>
    </row>
    <row r="2403" spans="1:16" x14ac:dyDescent="0.25">
      <c r="A2403">
        <v>2023</v>
      </c>
      <c r="B2403">
        <v>648045</v>
      </c>
      <c r="C2403" s="31" t="s">
        <v>18</v>
      </c>
      <c r="D2403" t="s">
        <v>2</v>
      </c>
      <c r="E2403" s="21">
        <v>103.952</v>
      </c>
      <c r="F2403" s="21">
        <v>0</v>
      </c>
      <c r="G2403" s="21">
        <v>0</v>
      </c>
      <c r="H2403" s="21">
        <v>144.91999999999999</v>
      </c>
      <c r="I2403" s="21">
        <v>0</v>
      </c>
      <c r="J2403" s="21">
        <v>0</v>
      </c>
      <c r="K2403" s="21">
        <v>0</v>
      </c>
      <c r="L2403" s="21">
        <v>415.68</v>
      </c>
      <c r="M2403" s="21">
        <v>0</v>
      </c>
      <c r="N2403" s="21">
        <v>0</v>
      </c>
      <c r="O2403" s="21">
        <v>0</v>
      </c>
      <c r="P2403" s="21">
        <v>72.207999999999998</v>
      </c>
    </row>
    <row r="2404" spans="1:16" x14ac:dyDescent="0.25">
      <c r="A2404">
        <v>2023</v>
      </c>
      <c r="B2404">
        <v>648045</v>
      </c>
      <c r="C2404" s="31" t="s">
        <v>18</v>
      </c>
      <c r="D2404" t="s">
        <v>1</v>
      </c>
      <c r="E2404" s="21">
        <v>383.952</v>
      </c>
      <c r="F2404" s="21">
        <v>0</v>
      </c>
      <c r="G2404" s="21">
        <v>0</v>
      </c>
      <c r="H2404" s="21">
        <v>591.91999999999996</v>
      </c>
      <c r="I2404" s="21">
        <v>0</v>
      </c>
      <c r="J2404" s="21">
        <v>0</v>
      </c>
      <c r="K2404" s="21">
        <v>0</v>
      </c>
      <c r="L2404" s="21">
        <v>1455.68</v>
      </c>
      <c r="M2404" s="21">
        <v>0</v>
      </c>
      <c r="N2404" s="21">
        <v>0</v>
      </c>
      <c r="O2404" s="21">
        <v>0</v>
      </c>
      <c r="P2404" s="21">
        <v>366.20800000000003</v>
      </c>
    </row>
    <row r="2405" spans="1:16" x14ac:dyDescent="0.25">
      <c r="A2405">
        <v>2023</v>
      </c>
      <c r="B2405">
        <v>648045</v>
      </c>
      <c r="C2405" s="31" t="s">
        <v>21</v>
      </c>
      <c r="D2405" t="s">
        <v>4</v>
      </c>
      <c r="E2405" s="21">
        <v>412.71199999999999</v>
      </c>
      <c r="F2405" s="21">
        <v>3050.4920000000002</v>
      </c>
      <c r="G2405" s="21">
        <v>811.00800000000004</v>
      </c>
      <c r="H2405" s="21">
        <v>1407.384</v>
      </c>
      <c r="I2405" s="21">
        <v>579.20000000000005</v>
      </c>
      <c r="J2405" s="21">
        <v>496.68799999999999</v>
      </c>
      <c r="K2405" s="21">
        <v>762.82</v>
      </c>
      <c r="L2405" s="21">
        <v>773.94399999999996</v>
      </c>
      <c r="M2405" s="21">
        <v>538.4</v>
      </c>
      <c r="N2405" s="21">
        <v>729.10400000000004</v>
      </c>
      <c r="O2405" s="21">
        <v>3750.8440000000001</v>
      </c>
      <c r="P2405" s="21">
        <v>4362.0559999999996</v>
      </c>
    </row>
    <row r="2406" spans="1:16" x14ac:dyDescent="0.25">
      <c r="A2406">
        <v>2023</v>
      </c>
      <c r="B2406">
        <v>648045</v>
      </c>
      <c r="C2406" s="31" t="s">
        <v>21</v>
      </c>
      <c r="D2406" t="s">
        <v>2</v>
      </c>
      <c r="E2406" s="21">
        <v>600.71199999999999</v>
      </c>
      <c r="F2406" s="21">
        <v>3442.4920000000002</v>
      </c>
      <c r="G2406" s="21">
        <v>1065.008</v>
      </c>
      <c r="H2406" s="21">
        <v>1659.384</v>
      </c>
      <c r="I2406" s="21">
        <v>897.2</v>
      </c>
      <c r="J2406" s="21">
        <v>804.68799999999999</v>
      </c>
      <c r="K2406" s="21">
        <v>1084.82</v>
      </c>
      <c r="L2406" s="21">
        <v>959.94399999999996</v>
      </c>
      <c r="M2406" s="21">
        <v>724.4</v>
      </c>
      <c r="N2406" s="21">
        <v>1101.104</v>
      </c>
      <c r="O2406" s="21">
        <v>4256.8440000000001</v>
      </c>
      <c r="P2406" s="21">
        <v>4828.0559999999996</v>
      </c>
    </row>
    <row r="2407" spans="1:16" x14ac:dyDescent="0.25">
      <c r="A2407">
        <v>2023</v>
      </c>
      <c r="B2407">
        <v>648045</v>
      </c>
      <c r="C2407" s="31" t="s">
        <v>21</v>
      </c>
      <c r="D2407" t="s">
        <v>1</v>
      </c>
      <c r="E2407" s="21">
        <v>1823.712</v>
      </c>
      <c r="F2407" s="21">
        <v>15410.992</v>
      </c>
      <c r="G2407" s="21">
        <v>3881.0079999999998</v>
      </c>
      <c r="H2407" s="21">
        <v>6790.384</v>
      </c>
      <c r="I2407" s="21">
        <v>4157.2</v>
      </c>
      <c r="J2407" s="21">
        <v>3538.6880000000001</v>
      </c>
      <c r="K2407" s="21">
        <v>4634.32</v>
      </c>
      <c r="L2407" s="21">
        <v>4024.944</v>
      </c>
      <c r="M2407" s="21">
        <v>2716.4</v>
      </c>
      <c r="N2407" s="21">
        <v>6063.1040000000003</v>
      </c>
      <c r="O2407" s="21">
        <v>15183.343999999999</v>
      </c>
      <c r="P2407" s="21">
        <v>19113.056</v>
      </c>
    </row>
    <row r="2408" spans="1:16" x14ac:dyDescent="0.25">
      <c r="A2408">
        <v>2023</v>
      </c>
      <c r="B2408">
        <v>650314</v>
      </c>
      <c r="C2408" s="31" t="s">
        <v>21</v>
      </c>
      <c r="D2408" t="s">
        <v>4</v>
      </c>
      <c r="E2408" s="21">
        <v>215.536</v>
      </c>
      <c r="F2408" s="21">
        <v>1982.7360000000001</v>
      </c>
      <c r="G2408" s="21">
        <v>284.74400000000003</v>
      </c>
      <c r="H2408" s="21">
        <v>1879.38</v>
      </c>
      <c r="I2408" s="21">
        <v>117.568</v>
      </c>
      <c r="J2408" s="21">
        <v>-8.5120000000000093</v>
      </c>
      <c r="K2408" s="21">
        <v>-126.944</v>
      </c>
      <c r="L2408" s="21">
        <v>324.89600000000002</v>
      </c>
      <c r="M2408" s="21">
        <v>38.408000000000001</v>
      </c>
      <c r="N2408" s="21">
        <v>1031.04</v>
      </c>
      <c r="O2408" s="21">
        <v>214.816</v>
      </c>
      <c r="P2408" s="21">
        <v>-60.28</v>
      </c>
    </row>
    <row r="2409" spans="1:16" x14ac:dyDescent="0.25">
      <c r="A2409">
        <v>2023</v>
      </c>
      <c r="B2409">
        <v>650314</v>
      </c>
      <c r="C2409" s="31" t="s">
        <v>21</v>
      </c>
      <c r="D2409" t="s">
        <v>2</v>
      </c>
      <c r="E2409" s="21">
        <v>466.536</v>
      </c>
      <c r="F2409" s="21">
        <v>2158.7359999999999</v>
      </c>
      <c r="G2409" s="21">
        <v>700.74400000000003</v>
      </c>
      <c r="H2409" s="21">
        <v>2135.38</v>
      </c>
      <c r="I2409" s="21">
        <v>297.56799999999998</v>
      </c>
      <c r="J2409" s="21">
        <v>167.488</v>
      </c>
      <c r="K2409" s="21">
        <v>163.05600000000001</v>
      </c>
      <c r="L2409" s="21">
        <v>504.89600000000002</v>
      </c>
      <c r="M2409" s="21">
        <v>334.40800000000002</v>
      </c>
      <c r="N2409" s="21">
        <v>1325.04</v>
      </c>
      <c r="O2409" s="21">
        <v>572.81600000000003</v>
      </c>
      <c r="P2409" s="21">
        <v>115.72</v>
      </c>
    </row>
    <row r="2410" spans="1:16" x14ac:dyDescent="0.25">
      <c r="A2410">
        <v>2023</v>
      </c>
      <c r="B2410">
        <v>650314</v>
      </c>
      <c r="C2410" s="31" t="s">
        <v>21</v>
      </c>
      <c r="D2410" t="s">
        <v>1</v>
      </c>
      <c r="E2410" s="21">
        <v>3375.5360000000001</v>
      </c>
      <c r="F2410" s="21">
        <v>5912.7359999999999</v>
      </c>
      <c r="G2410" s="21">
        <v>2379.7440000000001</v>
      </c>
      <c r="H2410" s="21">
        <v>8862.8799999999992</v>
      </c>
      <c r="I2410" s="21">
        <v>3007.5680000000002</v>
      </c>
      <c r="J2410" s="21">
        <v>553.48800000000006</v>
      </c>
      <c r="K2410" s="21">
        <v>619.05600000000004</v>
      </c>
      <c r="L2410" s="21">
        <v>2098.8960000000002</v>
      </c>
      <c r="M2410" s="21">
        <v>1193.4079999999999</v>
      </c>
      <c r="N2410" s="21">
        <v>7295.04</v>
      </c>
      <c r="O2410" s="21">
        <v>2920.8159999999998</v>
      </c>
      <c r="P2410" s="21">
        <v>396.72</v>
      </c>
    </row>
    <row r="2411" spans="1:16" x14ac:dyDescent="0.25">
      <c r="A2411">
        <v>2023</v>
      </c>
      <c r="B2411">
        <v>650722</v>
      </c>
      <c r="C2411" s="31" t="s">
        <v>19</v>
      </c>
      <c r="D2411" t="s">
        <v>4</v>
      </c>
      <c r="E2411" s="21">
        <v>99.198400000000007</v>
      </c>
      <c r="F2411" s="21">
        <v>0</v>
      </c>
      <c r="G2411" s="21">
        <v>-32.257600000000103</v>
      </c>
      <c r="H2411" s="21">
        <v>27.471999999999699</v>
      </c>
      <c r="I2411" s="21">
        <v>212.27119999999999</v>
      </c>
      <c r="J2411" s="21">
        <v>-80.746399999999994</v>
      </c>
      <c r="K2411" s="21">
        <v>-51.9664</v>
      </c>
      <c r="L2411" s="21">
        <v>401.41520000000003</v>
      </c>
      <c r="M2411" s="21">
        <v>189.69120000000001</v>
      </c>
      <c r="N2411" s="21">
        <v>-89.201599999999999</v>
      </c>
      <c r="O2411" s="21">
        <v>-78.160800000000094</v>
      </c>
      <c r="P2411" s="21">
        <v>316.12479999999999</v>
      </c>
    </row>
    <row r="2412" spans="1:16" x14ac:dyDescent="0.25">
      <c r="A2412">
        <v>2023</v>
      </c>
      <c r="B2412">
        <v>650722</v>
      </c>
      <c r="C2412" s="31" t="s">
        <v>19</v>
      </c>
      <c r="D2412" t="s">
        <v>2</v>
      </c>
      <c r="E2412" s="21">
        <v>174.19839999999999</v>
      </c>
      <c r="F2412" s="21">
        <v>0</v>
      </c>
      <c r="G2412" s="21">
        <v>40.542399999999901</v>
      </c>
      <c r="H2412" s="21">
        <v>243.672</v>
      </c>
      <c r="I2412" s="21">
        <v>424.07119999999998</v>
      </c>
      <c r="J2412" s="21">
        <v>60.453600000000002</v>
      </c>
      <c r="K2412" s="21">
        <v>89.233599999999996</v>
      </c>
      <c r="L2412" s="21">
        <v>561.3152</v>
      </c>
      <c r="M2412" s="21">
        <v>549.2912</v>
      </c>
      <c r="N2412" s="21">
        <v>49.798400000000001</v>
      </c>
      <c r="O2412" s="21">
        <v>208.63919999999999</v>
      </c>
      <c r="P2412" s="21">
        <v>669.12480000000005</v>
      </c>
    </row>
    <row r="2413" spans="1:16" x14ac:dyDescent="0.25">
      <c r="A2413">
        <v>2023</v>
      </c>
      <c r="B2413">
        <v>650722</v>
      </c>
      <c r="C2413" s="31" t="s">
        <v>19</v>
      </c>
      <c r="D2413" t="s">
        <v>1</v>
      </c>
      <c r="E2413" s="21">
        <v>1814.1984</v>
      </c>
      <c r="F2413" s="21">
        <v>0</v>
      </c>
      <c r="G2413" s="21">
        <v>273.54239999999999</v>
      </c>
      <c r="H2413" s="21">
        <v>2244.672</v>
      </c>
      <c r="I2413" s="21">
        <v>1848.5712000000001</v>
      </c>
      <c r="J2413" s="21">
        <v>562.95360000000005</v>
      </c>
      <c r="K2413" s="21">
        <v>616.23360000000002</v>
      </c>
      <c r="L2413" s="21">
        <v>3445.3152</v>
      </c>
      <c r="M2413" s="21">
        <v>2407.2912000000001</v>
      </c>
      <c r="N2413" s="21">
        <v>575.79840000000002</v>
      </c>
      <c r="O2413" s="21">
        <v>2433.1392000000001</v>
      </c>
      <c r="P2413" s="21">
        <v>3621.1248000000001</v>
      </c>
    </row>
    <row r="2414" spans="1:16" x14ac:dyDescent="0.25">
      <c r="A2414">
        <v>2023</v>
      </c>
      <c r="B2414">
        <v>652071</v>
      </c>
      <c r="C2414" s="31" t="s">
        <v>23</v>
      </c>
      <c r="D2414" t="s">
        <v>2</v>
      </c>
      <c r="E2414" s="21">
        <v>0</v>
      </c>
      <c r="F2414" s="21">
        <v>0</v>
      </c>
      <c r="G2414" s="21">
        <v>0</v>
      </c>
      <c r="H2414" s="21">
        <v>0</v>
      </c>
      <c r="I2414" s="21">
        <v>237.5136</v>
      </c>
      <c r="J2414" s="21">
        <v>68.073599999999999</v>
      </c>
      <c r="K2414" s="21">
        <v>86.649600000000007</v>
      </c>
      <c r="L2414" s="21">
        <v>52.671999999999997</v>
      </c>
      <c r="M2414" s="21">
        <v>-27.105599999999999</v>
      </c>
      <c r="N2414" s="21">
        <v>1059.3396</v>
      </c>
      <c r="O2414" s="21">
        <v>0</v>
      </c>
      <c r="P2414" s="21">
        <v>107.13679999999999</v>
      </c>
    </row>
    <row r="2415" spans="1:16" x14ac:dyDescent="0.25">
      <c r="A2415">
        <v>2023</v>
      </c>
      <c r="B2415">
        <v>652071</v>
      </c>
      <c r="C2415" s="31" t="s">
        <v>23</v>
      </c>
      <c r="D2415" t="s">
        <v>4</v>
      </c>
      <c r="E2415" s="21">
        <v>0</v>
      </c>
      <c r="F2415" s="21">
        <v>0</v>
      </c>
      <c r="G2415" s="21">
        <v>0</v>
      </c>
      <c r="H2415" s="21">
        <v>0</v>
      </c>
      <c r="I2415" s="21">
        <v>116.2636</v>
      </c>
      <c r="J2415" s="21">
        <v>-9.4264000000000294</v>
      </c>
      <c r="K2415" s="21">
        <v>46.6496</v>
      </c>
      <c r="L2415" s="21">
        <v>-22.327999999999999</v>
      </c>
      <c r="M2415" s="21">
        <v>-139.60560000000001</v>
      </c>
      <c r="N2415" s="21">
        <v>860.58960000000002</v>
      </c>
      <c r="O2415" s="21">
        <v>0</v>
      </c>
      <c r="P2415" s="21">
        <v>30.886799999999798</v>
      </c>
    </row>
    <row r="2416" spans="1:16" x14ac:dyDescent="0.25">
      <c r="A2416">
        <v>2023</v>
      </c>
      <c r="B2416">
        <v>652071</v>
      </c>
      <c r="C2416" s="31" t="s">
        <v>23</v>
      </c>
      <c r="D2416" t="s">
        <v>1</v>
      </c>
      <c r="E2416" s="21">
        <v>0</v>
      </c>
      <c r="F2416" s="21">
        <v>0</v>
      </c>
      <c r="G2416" s="21">
        <v>0</v>
      </c>
      <c r="H2416" s="21">
        <v>0</v>
      </c>
      <c r="I2416" s="21">
        <v>1367.0136</v>
      </c>
      <c r="J2416" s="21">
        <v>524.07360000000006</v>
      </c>
      <c r="K2416" s="21">
        <v>439.14960000000002</v>
      </c>
      <c r="L2416" s="21">
        <v>215.172</v>
      </c>
      <c r="M2416" s="21">
        <v>4592.8944000000001</v>
      </c>
      <c r="N2416" s="21">
        <v>4490.5896000000002</v>
      </c>
      <c r="O2416" s="21">
        <v>0</v>
      </c>
      <c r="P2416" s="21">
        <v>1971.1368</v>
      </c>
    </row>
    <row r="2417" spans="1:16" x14ac:dyDescent="0.25">
      <c r="A2417">
        <v>2023</v>
      </c>
      <c r="B2417">
        <v>652151</v>
      </c>
      <c r="C2417" s="31" t="s">
        <v>21</v>
      </c>
      <c r="D2417" t="s">
        <v>4</v>
      </c>
      <c r="E2417" s="21">
        <v>-2662.06</v>
      </c>
      <c r="F2417" s="21">
        <v>-3169.5349999999999</v>
      </c>
      <c r="G2417" s="21">
        <v>-1711.383</v>
      </c>
      <c r="H2417" s="21">
        <v>-2290.7240000000002</v>
      </c>
      <c r="I2417" s="21">
        <v>-1930.1030000000001</v>
      </c>
      <c r="J2417" s="21">
        <v>-2321.5990000000002</v>
      </c>
      <c r="K2417" s="21">
        <v>-2463.37</v>
      </c>
      <c r="L2417" s="21">
        <v>-3721.1109999999999</v>
      </c>
      <c r="M2417" s="21">
        <v>-1910.298</v>
      </c>
      <c r="N2417" s="21">
        <v>-1391.7270000000001</v>
      </c>
      <c r="O2417" s="21">
        <v>-2690.5</v>
      </c>
      <c r="P2417" s="21">
        <v>-4456.0159999999996</v>
      </c>
    </row>
    <row r="2418" spans="1:16" x14ac:dyDescent="0.25">
      <c r="A2418">
        <v>2023</v>
      </c>
      <c r="B2418">
        <v>652151</v>
      </c>
      <c r="C2418" s="31" t="s">
        <v>21</v>
      </c>
      <c r="D2418" t="s">
        <v>2</v>
      </c>
      <c r="E2418" s="21">
        <v>-1393.06</v>
      </c>
      <c r="F2418" s="21">
        <v>-1987.5350000000001</v>
      </c>
      <c r="G2418" s="21">
        <v>-409.38299999999902</v>
      </c>
      <c r="H2418" s="21">
        <v>-1093.7239999999999</v>
      </c>
      <c r="I2418" s="21">
        <v>-614.10299999999904</v>
      </c>
      <c r="J2418" s="21">
        <v>-1071.5989999999999</v>
      </c>
      <c r="K2418" s="21">
        <v>-1341.37</v>
      </c>
      <c r="L2418" s="21">
        <v>-2363.1109999999999</v>
      </c>
      <c r="M2418" s="21">
        <v>-726.29799999999898</v>
      </c>
      <c r="N2418" s="21">
        <v>-157.727</v>
      </c>
      <c r="O2418" s="21">
        <v>-1491.5</v>
      </c>
      <c r="P2418" s="21">
        <v>-3305.0160000000001</v>
      </c>
    </row>
    <row r="2419" spans="1:16" x14ac:dyDescent="0.25">
      <c r="A2419">
        <v>2023</v>
      </c>
      <c r="B2419">
        <v>652151</v>
      </c>
      <c r="C2419" s="31" t="s">
        <v>22</v>
      </c>
      <c r="D2419" t="s">
        <v>4</v>
      </c>
      <c r="E2419" s="21">
        <v>-732.45299999999997</v>
      </c>
      <c r="F2419" s="21">
        <v>-127.233</v>
      </c>
      <c r="G2419" s="21">
        <v>-488.90800000000002</v>
      </c>
      <c r="H2419" s="21">
        <v>-859.10999999999899</v>
      </c>
      <c r="I2419" s="21">
        <v>-385.03100000000001</v>
      </c>
      <c r="J2419" s="21">
        <v>-1058.634</v>
      </c>
      <c r="K2419" s="21">
        <v>-275.85399999999998</v>
      </c>
      <c r="L2419" s="21">
        <v>-620.78499999999997</v>
      </c>
      <c r="M2419" s="21">
        <v>-388.33100000000002</v>
      </c>
      <c r="N2419" s="21">
        <v>12.679</v>
      </c>
      <c r="O2419" s="21">
        <v>-35.765000000000001</v>
      </c>
      <c r="P2419" s="21">
        <v>-981.351</v>
      </c>
    </row>
    <row r="2420" spans="1:16" x14ac:dyDescent="0.25">
      <c r="A2420">
        <v>2023</v>
      </c>
      <c r="B2420">
        <v>652151</v>
      </c>
      <c r="C2420" s="31" t="s">
        <v>22</v>
      </c>
      <c r="D2420" t="s">
        <v>2</v>
      </c>
      <c r="E2420" s="21">
        <v>-537.65300000000002</v>
      </c>
      <c r="F2420" s="21">
        <v>-63.033000000000001</v>
      </c>
      <c r="G2420" s="21">
        <v>-225.50800000000001</v>
      </c>
      <c r="H2420" s="21">
        <v>-500.70999999999901</v>
      </c>
      <c r="I2420" s="21">
        <v>-185.83099999999999</v>
      </c>
      <c r="J2420" s="21">
        <v>-775.43399999999895</v>
      </c>
      <c r="K2420" s="21">
        <v>-138.654</v>
      </c>
      <c r="L2420" s="21">
        <v>-226.785</v>
      </c>
      <c r="M2420" s="21">
        <v>-191.33099999999999</v>
      </c>
      <c r="N2420" s="21">
        <v>76.879000000000005</v>
      </c>
      <c r="O2420" s="21">
        <v>32.835000000000001</v>
      </c>
      <c r="P2420" s="21">
        <v>-591.75099999999998</v>
      </c>
    </row>
    <row r="2421" spans="1:16" x14ac:dyDescent="0.25">
      <c r="A2421">
        <v>2023</v>
      </c>
      <c r="B2421">
        <v>652151</v>
      </c>
      <c r="C2421" s="31" t="s">
        <v>20</v>
      </c>
      <c r="D2421" t="s">
        <v>4</v>
      </c>
      <c r="E2421" s="21">
        <v>-61.411000000000001</v>
      </c>
      <c r="F2421" s="21">
        <v>-1843.202</v>
      </c>
      <c r="G2421" s="21">
        <v>-248.58699999999999</v>
      </c>
      <c r="H2421" s="21">
        <v>-232.49799999999999</v>
      </c>
      <c r="I2421" s="21">
        <v>-1203.0229999999999</v>
      </c>
      <c r="J2421" s="21">
        <v>-303.577</v>
      </c>
      <c r="K2421" s="21">
        <v>-150.655</v>
      </c>
      <c r="L2421" s="21">
        <v>-138.422</v>
      </c>
      <c r="M2421" s="21">
        <v>-774.70600000000002</v>
      </c>
      <c r="N2421" s="21">
        <v>-323.94299999999998</v>
      </c>
      <c r="O2421" s="21">
        <v>-103.13</v>
      </c>
      <c r="P2421" s="21">
        <v>-347.65300000000002</v>
      </c>
    </row>
    <row r="2422" spans="1:16" x14ac:dyDescent="0.25">
      <c r="A2422">
        <v>2023</v>
      </c>
      <c r="B2422">
        <v>652151</v>
      </c>
      <c r="C2422" s="31" t="s">
        <v>20</v>
      </c>
      <c r="D2422" t="s">
        <v>2</v>
      </c>
      <c r="E2422" s="21">
        <v>6.9889999999999999</v>
      </c>
      <c r="F2422" s="21">
        <v>-1470.002</v>
      </c>
      <c r="G2422" s="21">
        <v>-36.186999999999898</v>
      </c>
      <c r="H2422" s="21">
        <v>-22.498000000000001</v>
      </c>
      <c r="I2422" s="21">
        <v>-735.02300000000002</v>
      </c>
      <c r="J2422" s="21">
        <v>-91.176999999999893</v>
      </c>
      <c r="K2422" s="21">
        <v>-9.0549999999999802</v>
      </c>
      <c r="L2422" s="21">
        <v>-70.022000000000006</v>
      </c>
      <c r="M2422" s="21">
        <v>-347.50599999999997</v>
      </c>
      <c r="N2422" s="21">
        <v>-253.143</v>
      </c>
      <c r="O2422" s="21">
        <v>109.27</v>
      </c>
      <c r="P2422" s="21">
        <v>6.3470000000001798</v>
      </c>
    </row>
    <row r="2423" spans="1:16" x14ac:dyDescent="0.25">
      <c r="A2423">
        <v>2023</v>
      </c>
      <c r="B2423">
        <v>652151</v>
      </c>
      <c r="C2423" s="31" t="s">
        <v>20</v>
      </c>
      <c r="D2423" t="s">
        <v>1</v>
      </c>
      <c r="E2423" s="21">
        <v>76.989000000000004</v>
      </c>
      <c r="F2423" s="21">
        <v>7444.9979999999996</v>
      </c>
      <c r="G2423" s="21">
        <v>670.81299999999999</v>
      </c>
      <c r="H2423" s="21">
        <v>557.50199999999995</v>
      </c>
      <c r="I2423" s="21">
        <v>5014.9769999999999</v>
      </c>
      <c r="J2423" s="21">
        <v>592.82299999999998</v>
      </c>
      <c r="K2423" s="21">
        <v>450.94499999999999</v>
      </c>
      <c r="L2423" s="21">
        <v>219.97800000000001</v>
      </c>
      <c r="M2423" s="21">
        <v>3750.4940000000001</v>
      </c>
      <c r="N2423" s="21">
        <v>1286.857</v>
      </c>
      <c r="O2423" s="21">
        <v>2107.27</v>
      </c>
      <c r="P2423" s="21">
        <v>1656.347</v>
      </c>
    </row>
    <row r="2424" spans="1:16" x14ac:dyDescent="0.25">
      <c r="A2424">
        <v>2023</v>
      </c>
      <c r="B2424">
        <v>652151</v>
      </c>
      <c r="C2424" s="31" t="s">
        <v>22</v>
      </c>
      <c r="D2424" t="s">
        <v>1</v>
      </c>
      <c r="E2424" s="21">
        <v>2063.3470000000002</v>
      </c>
      <c r="F2424" s="21">
        <v>296.96699999999998</v>
      </c>
      <c r="G2424" s="21">
        <v>2582.4920000000002</v>
      </c>
      <c r="H2424" s="21">
        <v>4327.29</v>
      </c>
      <c r="I2424" s="21">
        <v>950.16899999999998</v>
      </c>
      <c r="J2424" s="21">
        <v>5384.5659999999998</v>
      </c>
      <c r="K2424" s="21">
        <v>918.346</v>
      </c>
      <c r="L2424" s="21">
        <v>2129.2150000000001</v>
      </c>
      <c r="M2424" s="21">
        <v>988.66899999999998</v>
      </c>
      <c r="N2424" s="21">
        <v>846.87900000000002</v>
      </c>
      <c r="O2424" s="21">
        <v>1242.835</v>
      </c>
      <c r="P2424" s="21">
        <v>3021.2489999999998</v>
      </c>
    </row>
    <row r="2425" spans="1:16" x14ac:dyDescent="0.25">
      <c r="A2425">
        <v>2023</v>
      </c>
      <c r="B2425">
        <v>652151</v>
      </c>
      <c r="C2425" s="31" t="s">
        <v>21</v>
      </c>
      <c r="D2425" t="s">
        <v>1</v>
      </c>
      <c r="E2425" s="21">
        <v>9366.94</v>
      </c>
      <c r="F2425" s="21">
        <v>16767.465</v>
      </c>
      <c r="G2425" s="21">
        <v>4016.6170000000002</v>
      </c>
      <c r="H2425" s="21">
        <v>5875.2759999999998</v>
      </c>
      <c r="I2425" s="21">
        <v>7635.3969999999999</v>
      </c>
      <c r="J2425" s="21">
        <v>8722.9009999999998</v>
      </c>
      <c r="K2425" s="21">
        <v>12378.63</v>
      </c>
      <c r="L2425" s="21">
        <v>10102.388999999999</v>
      </c>
      <c r="M2425" s="21">
        <v>8666.7019999999993</v>
      </c>
      <c r="N2425" s="21">
        <v>4062.7730000000001</v>
      </c>
      <c r="O2425" s="21">
        <v>15400</v>
      </c>
      <c r="P2425" s="21">
        <v>14784.484</v>
      </c>
    </row>
    <row r="2426" spans="1:16" x14ac:dyDescent="0.25">
      <c r="A2426">
        <v>2023</v>
      </c>
      <c r="B2426">
        <v>656457</v>
      </c>
      <c r="C2426" s="31" t="s">
        <v>19</v>
      </c>
      <c r="D2426" t="s">
        <v>4</v>
      </c>
      <c r="E2426" s="21">
        <v>331.6</v>
      </c>
      <c r="F2426" s="21">
        <v>78.400000000000006</v>
      </c>
      <c r="G2426" s="21">
        <v>529.6</v>
      </c>
      <c r="H2426" s="21">
        <v>-184.8</v>
      </c>
      <c r="I2426" s="21">
        <v>758.8</v>
      </c>
      <c r="J2426" s="21">
        <v>194</v>
      </c>
      <c r="K2426" s="21">
        <v>31.299999999999901</v>
      </c>
      <c r="L2426" s="21">
        <v>-114.2</v>
      </c>
      <c r="M2426" s="21">
        <v>562</v>
      </c>
      <c r="N2426" s="21">
        <v>-129.4</v>
      </c>
      <c r="O2426" s="21">
        <v>-181.1</v>
      </c>
      <c r="P2426" s="21">
        <v>266.2</v>
      </c>
    </row>
    <row r="2427" spans="1:16" x14ac:dyDescent="0.25">
      <c r="A2427">
        <v>2023</v>
      </c>
      <c r="B2427">
        <v>656457</v>
      </c>
      <c r="C2427" s="31" t="s">
        <v>19</v>
      </c>
      <c r="D2427" t="s">
        <v>2</v>
      </c>
      <c r="E2427" s="21">
        <v>755.2</v>
      </c>
      <c r="F2427" s="21">
        <v>486.6</v>
      </c>
      <c r="G2427" s="21">
        <v>1010.6</v>
      </c>
      <c r="H2427" s="21">
        <v>280.8</v>
      </c>
      <c r="I2427" s="21">
        <v>1301.5999999999999</v>
      </c>
      <c r="J2427" s="21">
        <v>873.6</v>
      </c>
      <c r="K2427" s="21">
        <v>446.1</v>
      </c>
      <c r="L2427" s="21">
        <v>225.6</v>
      </c>
      <c r="M2427" s="21">
        <v>1184.2</v>
      </c>
      <c r="N2427" s="21">
        <v>409</v>
      </c>
      <c r="O2427" s="21">
        <v>361.7</v>
      </c>
      <c r="P2427" s="21">
        <v>904.9</v>
      </c>
    </row>
    <row r="2428" spans="1:16" x14ac:dyDescent="0.25">
      <c r="A2428">
        <v>2023</v>
      </c>
      <c r="B2428">
        <v>656457</v>
      </c>
      <c r="C2428" s="31" t="s">
        <v>19</v>
      </c>
      <c r="D2428" t="s">
        <v>1</v>
      </c>
      <c r="E2428" s="21">
        <v>4531.2</v>
      </c>
      <c r="F2428" s="21">
        <v>2919.6</v>
      </c>
      <c r="G2428" s="21">
        <v>6063.6</v>
      </c>
      <c r="H2428" s="21">
        <v>1684.8</v>
      </c>
      <c r="I2428" s="21">
        <v>7809.6</v>
      </c>
      <c r="J2428" s="21">
        <v>5241.6000000000004</v>
      </c>
      <c r="K2428" s="21">
        <v>2676.6</v>
      </c>
      <c r="L2428" s="21">
        <v>1353.6</v>
      </c>
      <c r="M2428" s="21">
        <v>7105.2</v>
      </c>
      <c r="N2428" s="21">
        <v>2454</v>
      </c>
      <c r="O2428" s="21">
        <v>2170.1999999999998</v>
      </c>
      <c r="P2428" s="21">
        <v>5429.4</v>
      </c>
    </row>
    <row r="2429" spans="1:16" x14ac:dyDescent="0.25">
      <c r="A2429">
        <v>2023</v>
      </c>
      <c r="B2429">
        <v>658048</v>
      </c>
      <c r="C2429" s="31" t="s">
        <v>18</v>
      </c>
      <c r="D2429" t="s">
        <v>4</v>
      </c>
      <c r="E2429" s="21">
        <v>17.32</v>
      </c>
      <c r="F2429" s="21">
        <v>373.17599999999999</v>
      </c>
      <c r="G2429" s="21">
        <v>-79.012</v>
      </c>
      <c r="H2429" s="21">
        <v>-214.108</v>
      </c>
      <c r="I2429" s="21">
        <v>0</v>
      </c>
      <c r="J2429" s="21">
        <v>345.36</v>
      </c>
      <c r="K2429" s="21">
        <v>396.67599999999999</v>
      </c>
      <c r="L2429" s="21">
        <v>0</v>
      </c>
      <c r="M2429" s="21">
        <v>582.79999999999995</v>
      </c>
      <c r="N2429" s="21">
        <v>427.072</v>
      </c>
      <c r="O2429" s="21">
        <v>447.16</v>
      </c>
      <c r="P2429" s="21">
        <v>75.176000000000002</v>
      </c>
    </row>
    <row r="2430" spans="1:16" x14ac:dyDescent="0.25">
      <c r="A2430">
        <v>2023</v>
      </c>
      <c r="B2430">
        <v>658048</v>
      </c>
      <c r="C2430" s="31" t="s">
        <v>18</v>
      </c>
      <c r="D2430" t="s">
        <v>2</v>
      </c>
      <c r="E2430" s="21">
        <v>147.91999999999999</v>
      </c>
      <c r="F2430" s="21">
        <v>503.77600000000001</v>
      </c>
      <c r="G2430" s="21">
        <v>179.988</v>
      </c>
      <c r="H2430" s="21">
        <v>239.69200000000001</v>
      </c>
      <c r="I2430" s="21">
        <v>0</v>
      </c>
      <c r="J2430" s="21">
        <v>475.96</v>
      </c>
      <c r="K2430" s="21">
        <v>612.37599999999998</v>
      </c>
      <c r="L2430" s="21">
        <v>0</v>
      </c>
      <c r="M2430" s="21">
        <v>715.6</v>
      </c>
      <c r="N2430" s="21">
        <v>818.87199999999996</v>
      </c>
      <c r="O2430" s="21">
        <v>577.76</v>
      </c>
      <c r="P2430" s="21">
        <v>205.77600000000001</v>
      </c>
    </row>
    <row r="2431" spans="1:16" x14ac:dyDescent="0.25">
      <c r="A2431">
        <v>2023</v>
      </c>
      <c r="B2431">
        <v>658048</v>
      </c>
      <c r="C2431" s="31" t="s">
        <v>18</v>
      </c>
      <c r="D2431" t="s">
        <v>1</v>
      </c>
      <c r="E2431" s="21">
        <v>687.92</v>
      </c>
      <c r="F2431" s="21">
        <v>1743.7760000000001</v>
      </c>
      <c r="G2431" s="21">
        <v>721.48800000000006</v>
      </c>
      <c r="H2431" s="21">
        <v>894.19200000000001</v>
      </c>
      <c r="I2431" s="21">
        <v>0</v>
      </c>
      <c r="J2431" s="21">
        <v>1298.96</v>
      </c>
      <c r="K2431" s="21">
        <v>3103.3760000000002</v>
      </c>
      <c r="L2431" s="21">
        <v>0</v>
      </c>
      <c r="M2431" s="21">
        <v>3231.6</v>
      </c>
      <c r="N2431" s="21">
        <v>4021.8719999999998</v>
      </c>
      <c r="O2431" s="21">
        <v>1887.76</v>
      </c>
      <c r="P2431" s="21">
        <v>655.77599999999995</v>
      </c>
    </row>
    <row r="2432" spans="1:16" x14ac:dyDescent="0.25">
      <c r="A2432">
        <v>2023</v>
      </c>
      <c r="B2432">
        <v>659545</v>
      </c>
      <c r="C2432" s="31" t="s">
        <v>21</v>
      </c>
      <c r="D2432" t="s">
        <v>4</v>
      </c>
      <c r="E2432" s="21">
        <v>-716.22880000000305</v>
      </c>
      <c r="F2432" s="21">
        <v>-383.69119999999998</v>
      </c>
      <c r="G2432" s="21">
        <v>56.852799999999299</v>
      </c>
      <c r="H2432" s="21">
        <v>-182.17120000000099</v>
      </c>
      <c r="I2432" s="21">
        <v>-825.26880000000006</v>
      </c>
      <c r="J2432" s="21">
        <v>143.36880000000099</v>
      </c>
      <c r="K2432" s="21">
        <v>153.11839999999901</v>
      </c>
      <c r="L2432" s="21">
        <v>1361.3104000000001</v>
      </c>
      <c r="M2432" s="21">
        <v>-50.700800000000001</v>
      </c>
      <c r="N2432" s="21">
        <v>-4.1936000000003002</v>
      </c>
      <c r="O2432" s="21">
        <v>-181.66159999999999</v>
      </c>
      <c r="P2432" s="21">
        <v>-376.96399999999898</v>
      </c>
    </row>
    <row r="2433" spans="1:16" x14ac:dyDescent="0.25">
      <c r="A2433">
        <v>2023</v>
      </c>
      <c r="B2433">
        <v>659545</v>
      </c>
      <c r="C2433" s="31" t="s">
        <v>21</v>
      </c>
      <c r="D2433" t="s">
        <v>2</v>
      </c>
      <c r="E2433" s="21">
        <v>213.77119999999701</v>
      </c>
      <c r="F2433" s="21">
        <v>178.30879999999999</v>
      </c>
      <c r="G2433" s="21">
        <v>504.85279999999898</v>
      </c>
      <c r="H2433" s="21">
        <v>341.82879999999898</v>
      </c>
      <c r="I2433" s="21">
        <v>-381.2688</v>
      </c>
      <c r="J2433" s="21">
        <v>665.36880000000099</v>
      </c>
      <c r="K2433" s="21">
        <v>547.11839999999904</v>
      </c>
      <c r="L2433" s="21">
        <v>1855.3104000000001</v>
      </c>
      <c r="M2433" s="21">
        <v>707.29920000000004</v>
      </c>
      <c r="N2433" s="21">
        <v>547.80640000000005</v>
      </c>
      <c r="O2433" s="21">
        <v>318.33839999999998</v>
      </c>
      <c r="P2433" s="21">
        <v>382.03600000000102</v>
      </c>
    </row>
    <row r="2434" spans="1:16" x14ac:dyDescent="0.25">
      <c r="A2434">
        <v>2023</v>
      </c>
      <c r="B2434">
        <v>659545</v>
      </c>
      <c r="C2434" s="31" t="s">
        <v>21</v>
      </c>
      <c r="D2434" t="s">
        <v>1</v>
      </c>
      <c r="E2434" s="21">
        <v>20486.771199999999</v>
      </c>
      <c r="F2434" s="21">
        <v>4983.3087999999998</v>
      </c>
      <c r="G2434" s="21">
        <v>7547.8527999999997</v>
      </c>
      <c r="H2434" s="21">
        <v>11370.828799999999</v>
      </c>
      <c r="I2434" s="21">
        <v>8135.7312000000002</v>
      </c>
      <c r="J2434" s="21">
        <v>15289.8688</v>
      </c>
      <c r="K2434" s="21">
        <v>6694.1184000000003</v>
      </c>
      <c r="L2434" s="21">
        <v>17222.310399999998</v>
      </c>
      <c r="M2434" s="21">
        <v>10797.299199999999</v>
      </c>
      <c r="N2434" s="21">
        <v>6312.8064000000004</v>
      </c>
      <c r="O2434" s="21">
        <v>5036.8383999999996</v>
      </c>
      <c r="P2434" s="21">
        <v>23985.536</v>
      </c>
    </row>
    <row r="2435" spans="1:16" x14ac:dyDescent="0.25">
      <c r="A2435">
        <v>2023</v>
      </c>
      <c r="B2435">
        <v>661754</v>
      </c>
      <c r="C2435" s="31" t="s">
        <v>20</v>
      </c>
      <c r="D2435" t="s">
        <v>4</v>
      </c>
      <c r="E2435" s="21">
        <v>685.76800000000003</v>
      </c>
      <c r="F2435" s="21">
        <v>-79.248000000000005</v>
      </c>
      <c r="G2435" s="21">
        <v>21.292000000000101</v>
      </c>
      <c r="H2435" s="21">
        <v>-25.248000000000001</v>
      </c>
      <c r="I2435" s="21">
        <v>260.19200000000001</v>
      </c>
      <c r="J2435" s="21">
        <v>-66.816000000000003</v>
      </c>
      <c r="K2435" s="21">
        <v>121.71599999999999</v>
      </c>
      <c r="L2435" s="21">
        <v>294.428</v>
      </c>
      <c r="M2435" s="21">
        <v>-73.248000000000005</v>
      </c>
      <c r="N2435" s="21">
        <v>0.94800000000000795</v>
      </c>
      <c r="O2435" s="21">
        <v>-96.248000000000005</v>
      </c>
      <c r="P2435" s="21">
        <v>441.44799999999998</v>
      </c>
    </row>
    <row r="2436" spans="1:16" x14ac:dyDescent="0.25">
      <c r="A2436">
        <v>2023</v>
      </c>
      <c r="B2436">
        <v>661754</v>
      </c>
      <c r="C2436" s="31" t="s">
        <v>20</v>
      </c>
      <c r="D2436" t="s">
        <v>2</v>
      </c>
      <c r="E2436" s="21">
        <v>1037.3679999999999</v>
      </c>
      <c r="F2436" s="21">
        <v>125.952</v>
      </c>
      <c r="G2436" s="21">
        <v>228.892</v>
      </c>
      <c r="H2436" s="21">
        <v>113.952</v>
      </c>
      <c r="I2436" s="21">
        <v>467.79199999999997</v>
      </c>
      <c r="J2436" s="21">
        <v>1.5840000000000001</v>
      </c>
      <c r="K2436" s="21">
        <v>466.11599999999999</v>
      </c>
      <c r="L2436" s="21">
        <v>659.22799999999995</v>
      </c>
      <c r="M2436" s="21">
        <v>65.951999999999998</v>
      </c>
      <c r="N2436" s="21">
        <v>142.548</v>
      </c>
      <c r="O2436" s="21">
        <v>42.951999999999998</v>
      </c>
      <c r="P2436" s="21">
        <v>649.048</v>
      </c>
    </row>
    <row r="2437" spans="1:16" x14ac:dyDescent="0.25">
      <c r="A2437">
        <v>2023</v>
      </c>
      <c r="B2437">
        <v>661754</v>
      </c>
      <c r="C2437" s="31" t="s">
        <v>20</v>
      </c>
      <c r="D2437" t="s">
        <v>1</v>
      </c>
      <c r="E2437" s="21">
        <v>3164.3679999999999</v>
      </c>
      <c r="F2437" s="21">
        <v>415.952</v>
      </c>
      <c r="G2437" s="21">
        <v>1873.3920000000001</v>
      </c>
      <c r="H2437" s="21">
        <v>383.952</v>
      </c>
      <c r="I2437" s="21">
        <v>1599.7919999999999</v>
      </c>
      <c r="J2437" s="21">
        <v>17.584</v>
      </c>
      <c r="K2437" s="21">
        <v>1759.616</v>
      </c>
      <c r="L2437" s="21">
        <v>2621.7280000000001</v>
      </c>
      <c r="M2437" s="21">
        <v>287.952</v>
      </c>
      <c r="N2437" s="21">
        <v>502.048</v>
      </c>
      <c r="O2437" s="21">
        <v>175.952</v>
      </c>
      <c r="P2437" s="21">
        <v>2878.0479999999998</v>
      </c>
    </row>
    <row r="2438" spans="1:16" x14ac:dyDescent="0.25">
      <c r="A2438">
        <v>2023</v>
      </c>
      <c r="B2438">
        <v>665540</v>
      </c>
      <c r="C2438" s="31" t="s">
        <v>20</v>
      </c>
      <c r="D2438" t="s">
        <v>4</v>
      </c>
      <c r="E2438" s="21">
        <v>1116.9760000000001</v>
      </c>
      <c r="F2438" s="21">
        <v>648.51199999999994</v>
      </c>
      <c r="G2438" s="21">
        <v>439.096</v>
      </c>
      <c r="H2438" s="21">
        <v>207.19200000000001</v>
      </c>
      <c r="I2438" s="21">
        <v>90.6640000000002</v>
      </c>
      <c r="J2438" s="21">
        <v>-119.248</v>
      </c>
      <c r="K2438" s="21">
        <v>-221.096</v>
      </c>
      <c r="L2438" s="21">
        <v>447.21200000000101</v>
      </c>
      <c r="M2438" s="21">
        <v>-56.832000000000001</v>
      </c>
      <c r="N2438" s="21">
        <v>-128.93199999999999</v>
      </c>
      <c r="O2438" s="21">
        <v>-224.68</v>
      </c>
      <c r="P2438" s="21">
        <v>-93.248000000000005</v>
      </c>
    </row>
    <row r="2439" spans="1:16" x14ac:dyDescent="0.25">
      <c r="A2439">
        <v>2023</v>
      </c>
      <c r="B2439">
        <v>665540</v>
      </c>
      <c r="C2439" s="31" t="s">
        <v>20</v>
      </c>
      <c r="D2439" t="s">
        <v>2</v>
      </c>
      <c r="E2439" s="21">
        <v>1343.7760000000001</v>
      </c>
      <c r="F2439" s="21">
        <v>1127.3119999999999</v>
      </c>
      <c r="G2439" s="21">
        <v>529.096</v>
      </c>
      <c r="H2439" s="21">
        <v>480.79199999999997</v>
      </c>
      <c r="I2439" s="21">
        <v>295.86399999999998</v>
      </c>
      <c r="J2439" s="21">
        <v>85.951999999999998</v>
      </c>
      <c r="K2439" s="21">
        <v>189.304</v>
      </c>
      <c r="L2439" s="21">
        <v>947.61199999999997</v>
      </c>
      <c r="M2439" s="21">
        <v>79.968000000000004</v>
      </c>
      <c r="N2439" s="21">
        <v>7.8680000000000003</v>
      </c>
      <c r="O2439" s="21">
        <v>117.32</v>
      </c>
      <c r="P2439" s="21">
        <v>111.952</v>
      </c>
    </row>
    <row r="2440" spans="1:16" x14ac:dyDescent="0.25">
      <c r="A2440">
        <v>2023</v>
      </c>
      <c r="B2440">
        <v>665540</v>
      </c>
      <c r="C2440" s="31" t="s">
        <v>20</v>
      </c>
      <c r="D2440" t="s">
        <v>1</v>
      </c>
      <c r="E2440" s="21">
        <v>4605.7759999999998</v>
      </c>
      <c r="F2440" s="21">
        <v>4207.3119999999999</v>
      </c>
      <c r="G2440" s="21">
        <v>2182.096</v>
      </c>
      <c r="H2440" s="21">
        <v>1407.7919999999999</v>
      </c>
      <c r="I2440" s="21">
        <v>1618.864</v>
      </c>
      <c r="J2440" s="21">
        <v>415.952</v>
      </c>
      <c r="K2440" s="21">
        <v>638.30399999999997</v>
      </c>
      <c r="L2440" s="21">
        <v>3548.1120000000001</v>
      </c>
      <c r="M2440" s="21">
        <v>239.96799999999999</v>
      </c>
      <c r="N2440" s="21">
        <v>38.368000000000002</v>
      </c>
      <c r="O2440" s="21">
        <v>398.32</v>
      </c>
      <c r="P2440" s="21">
        <v>431.952</v>
      </c>
    </row>
    <row r="2441" spans="1:16" x14ac:dyDescent="0.25">
      <c r="A2441">
        <v>2023</v>
      </c>
      <c r="B2441">
        <v>667972</v>
      </c>
      <c r="C2441" s="31" t="s">
        <v>22</v>
      </c>
      <c r="D2441" t="s">
        <v>4</v>
      </c>
      <c r="E2441" s="21">
        <v>-16.847999999999999</v>
      </c>
      <c r="F2441" s="21">
        <v>-50.216000000000001</v>
      </c>
      <c r="G2441" s="21">
        <v>175.208</v>
      </c>
      <c r="H2441" s="21">
        <v>0</v>
      </c>
      <c r="I2441" s="21">
        <v>-18.216000000000001</v>
      </c>
      <c r="J2441" s="21">
        <v>0.95200000000002705</v>
      </c>
      <c r="K2441" s="21">
        <v>-18.632000000000001</v>
      </c>
      <c r="L2441" s="21">
        <v>0</v>
      </c>
      <c r="M2441" s="21">
        <v>390.99200000000002</v>
      </c>
      <c r="N2441" s="21">
        <v>-38.863999999999997</v>
      </c>
      <c r="O2441" s="21">
        <v>-86.831999999999994</v>
      </c>
      <c r="P2441" s="21">
        <v>-85.575999999999993</v>
      </c>
    </row>
    <row r="2442" spans="1:16" x14ac:dyDescent="0.25">
      <c r="A2442">
        <v>2023</v>
      </c>
      <c r="B2442">
        <v>667972</v>
      </c>
      <c r="C2442" s="31" t="s">
        <v>22</v>
      </c>
      <c r="D2442" t="s">
        <v>2</v>
      </c>
      <c r="E2442" s="21">
        <v>51.752000000000002</v>
      </c>
      <c r="F2442" s="21">
        <v>13.984</v>
      </c>
      <c r="G2442" s="21">
        <v>305.80799999999999</v>
      </c>
      <c r="H2442" s="21">
        <v>0</v>
      </c>
      <c r="I2442" s="21">
        <v>45.984000000000002</v>
      </c>
      <c r="J2442" s="21">
        <v>69.552000000000007</v>
      </c>
      <c r="K2442" s="21">
        <v>47.768000000000001</v>
      </c>
      <c r="L2442" s="21">
        <v>0</v>
      </c>
      <c r="M2442" s="21">
        <v>523.79200000000003</v>
      </c>
      <c r="N2442" s="21">
        <v>93.936000000000007</v>
      </c>
      <c r="O2442" s="21">
        <v>41.567999999999998</v>
      </c>
      <c r="P2442" s="21">
        <v>42.823999999999998</v>
      </c>
    </row>
    <row r="2443" spans="1:16" x14ac:dyDescent="0.25">
      <c r="A2443">
        <v>2023</v>
      </c>
      <c r="B2443">
        <v>667972</v>
      </c>
      <c r="C2443" s="31" t="s">
        <v>22</v>
      </c>
      <c r="D2443" t="s">
        <v>1</v>
      </c>
      <c r="E2443" s="21">
        <v>148.75200000000001</v>
      </c>
      <c r="F2443" s="21">
        <v>143.98400000000001</v>
      </c>
      <c r="G2443" s="21">
        <v>1087.808</v>
      </c>
      <c r="H2443" s="21">
        <v>0</v>
      </c>
      <c r="I2443" s="21">
        <v>175.98400000000001</v>
      </c>
      <c r="J2443" s="21">
        <v>273.55200000000002</v>
      </c>
      <c r="K2443" s="21">
        <v>124.768</v>
      </c>
      <c r="L2443" s="21">
        <v>0</v>
      </c>
      <c r="M2443" s="21">
        <v>1503.7919999999999</v>
      </c>
      <c r="N2443" s="21">
        <v>415.93599999999998</v>
      </c>
      <c r="O2443" s="21">
        <v>145.56800000000001</v>
      </c>
      <c r="P2443" s="21">
        <v>175.82400000000001</v>
      </c>
    </row>
    <row r="2444" spans="1:16" x14ac:dyDescent="0.25">
      <c r="A2444">
        <v>2023</v>
      </c>
      <c r="B2444">
        <v>668464</v>
      </c>
      <c r="C2444" s="31" t="s">
        <v>21</v>
      </c>
      <c r="D2444" t="s">
        <v>4</v>
      </c>
      <c r="E2444" s="21">
        <v>422.904</v>
      </c>
      <c r="F2444" s="21">
        <v>-72.048000000000002</v>
      </c>
      <c r="G2444" s="21">
        <v>-8.08</v>
      </c>
      <c r="H2444" s="21">
        <v>50.960000000000498</v>
      </c>
      <c r="I2444" s="21">
        <v>157.416</v>
      </c>
      <c r="J2444" s="21">
        <v>150.99199999999999</v>
      </c>
      <c r="K2444" s="21">
        <v>-105.512</v>
      </c>
      <c r="L2444" s="21">
        <v>-20.015999999999998</v>
      </c>
      <c r="M2444" s="21">
        <v>-100.324</v>
      </c>
      <c r="N2444" s="21">
        <v>157.77600000000001</v>
      </c>
      <c r="O2444" s="21">
        <v>-207.39599999999999</v>
      </c>
      <c r="P2444" s="21">
        <v>-54.415999999999997</v>
      </c>
    </row>
    <row r="2445" spans="1:16" x14ac:dyDescent="0.25">
      <c r="A2445">
        <v>2023</v>
      </c>
      <c r="B2445">
        <v>668464</v>
      </c>
      <c r="C2445" s="31" t="s">
        <v>21</v>
      </c>
      <c r="D2445" t="s">
        <v>2</v>
      </c>
      <c r="E2445" s="21">
        <v>730.904</v>
      </c>
      <c r="F2445" s="21">
        <v>43.951999999999998</v>
      </c>
      <c r="G2445" s="21">
        <v>165.92</v>
      </c>
      <c r="H2445" s="21">
        <v>224.960000000001</v>
      </c>
      <c r="I2445" s="21">
        <v>291.416</v>
      </c>
      <c r="J2445" s="21">
        <v>266.99200000000002</v>
      </c>
      <c r="K2445" s="21">
        <v>126.488</v>
      </c>
      <c r="L2445" s="21">
        <v>37.984000000000002</v>
      </c>
      <c r="M2445" s="21">
        <v>73.676000000000002</v>
      </c>
      <c r="N2445" s="21">
        <v>331.77600000000001</v>
      </c>
      <c r="O2445" s="21">
        <v>24.603999999999999</v>
      </c>
      <c r="P2445" s="21">
        <v>3.5840000000000001</v>
      </c>
    </row>
    <row r="2446" spans="1:16" x14ac:dyDescent="0.25">
      <c r="A2446">
        <v>2023</v>
      </c>
      <c r="B2446">
        <v>668464</v>
      </c>
      <c r="C2446" s="31" t="s">
        <v>21</v>
      </c>
      <c r="D2446" t="s">
        <v>1</v>
      </c>
      <c r="E2446" s="21">
        <v>3261.904</v>
      </c>
      <c r="F2446" s="21">
        <v>335.952</v>
      </c>
      <c r="G2446" s="21">
        <v>655.92</v>
      </c>
      <c r="H2446" s="21">
        <v>2578.96</v>
      </c>
      <c r="I2446" s="21">
        <v>900.41600000000005</v>
      </c>
      <c r="J2446" s="21">
        <v>1618.992</v>
      </c>
      <c r="K2446" s="21">
        <v>473.488</v>
      </c>
      <c r="L2446" s="21">
        <v>127.98399999999999</v>
      </c>
      <c r="M2446" s="21">
        <v>382.17599999999999</v>
      </c>
      <c r="N2446" s="21">
        <v>1695.7760000000001</v>
      </c>
      <c r="O2446" s="21">
        <v>99.103999999999999</v>
      </c>
      <c r="P2446" s="21">
        <v>17.584</v>
      </c>
    </row>
    <row r="2447" spans="1:16" x14ac:dyDescent="0.25">
      <c r="A2447">
        <v>2023</v>
      </c>
      <c r="B2447">
        <v>673382</v>
      </c>
      <c r="C2447" s="31" t="s">
        <v>23</v>
      </c>
      <c r="D2447" t="s">
        <v>4</v>
      </c>
      <c r="E2447" s="21">
        <v>564</v>
      </c>
      <c r="F2447" s="21">
        <v>0</v>
      </c>
      <c r="G2447" s="21">
        <v>39.800000000000203</v>
      </c>
      <c r="H2447" s="21">
        <v>127.4</v>
      </c>
      <c r="I2447" s="21">
        <v>1111.46</v>
      </c>
      <c r="J2447" s="21">
        <v>-64.400000000000006</v>
      </c>
      <c r="K2447" s="21">
        <v>213</v>
      </c>
      <c r="L2447" s="21">
        <v>239.5</v>
      </c>
      <c r="M2447" s="21">
        <v>580.64</v>
      </c>
      <c r="N2447" s="21">
        <v>24.1</v>
      </c>
      <c r="O2447" s="21">
        <v>-63.8</v>
      </c>
      <c r="P2447" s="21">
        <v>-75</v>
      </c>
    </row>
    <row r="2448" spans="1:16" x14ac:dyDescent="0.25">
      <c r="A2448">
        <v>2023</v>
      </c>
      <c r="B2448">
        <v>673382</v>
      </c>
      <c r="C2448" s="31" t="s">
        <v>23</v>
      </c>
      <c r="D2448" t="s">
        <v>2</v>
      </c>
      <c r="E2448" s="21">
        <v>724</v>
      </c>
      <c r="F2448" s="21">
        <v>0</v>
      </c>
      <c r="G2448" s="21">
        <v>189.8</v>
      </c>
      <c r="H2448" s="21">
        <v>282.39999999999998</v>
      </c>
      <c r="I2448" s="21">
        <v>1289</v>
      </c>
      <c r="J2448" s="21">
        <v>85.6</v>
      </c>
      <c r="K2448" s="21">
        <v>363</v>
      </c>
      <c r="L2448" s="21">
        <v>392</v>
      </c>
      <c r="M2448" s="21">
        <v>749.4</v>
      </c>
      <c r="N2448" s="21">
        <v>101.6</v>
      </c>
      <c r="O2448" s="21">
        <v>161.19999999999999</v>
      </c>
      <c r="P2448" s="21">
        <v>70</v>
      </c>
    </row>
    <row r="2449" spans="1:16" x14ac:dyDescent="0.25">
      <c r="A2449">
        <v>2023</v>
      </c>
      <c r="B2449">
        <v>673382</v>
      </c>
      <c r="C2449" s="31" t="s">
        <v>23</v>
      </c>
      <c r="D2449" t="s">
        <v>1</v>
      </c>
      <c r="E2449" s="21">
        <v>4344</v>
      </c>
      <c r="F2449" s="21">
        <v>0</v>
      </c>
      <c r="G2449" s="21">
        <v>1138.8</v>
      </c>
      <c r="H2449" s="21">
        <v>1694.4</v>
      </c>
      <c r="I2449" s="21">
        <v>7734</v>
      </c>
      <c r="J2449" s="21">
        <v>513.6</v>
      </c>
      <c r="K2449" s="21">
        <v>2178</v>
      </c>
      <c r="L2449" s="21">
        <v>2352</v>
      </c>
      <c r="M2449" s="21">
        <v>4496.3999999999996</v>
      </c>
      <c r="N2449" s="21">
        <v>609.6</v>
      </c>
      <c r="O2449" s="21">
        <v>967.2</v>
      </c>
      <c r="P2449" s="21">
        <v>420</v>
      </c>
    </row>
    <row r="2450" spans="1:16" x14ac:dyDescent="0.25">
      <c r="A2450">
        <v>2023</v>
      </c>
      <c r="B2450">
        <v>676623</v>
      </c>
      <c r="C2450" s="31" t="s">
        <v>21</v>
      </c>
      <c r="D2450" t="s">
        <v>4</v>
      </c>
      <c r="E2450" s="21">
        <v>-166.68</v>
      </c>
      <c r="F2450" s="21">
        <v>216.52</v>
      </c>
      <c r="G2450" s="21">
        <v>-270.52</v>
      </c>
      <c r="H2450" s="21">
        <v>60.300000000000303</v>
      </c>
      <c r="I2450" s="21">
        <v>-79.92</v>
      </c>
      <c r="J2450" s="21">
        <v>48.920000000000201</v>
      </c>
      <c r="K2450" s="21">
        <v>-97.8</v>
      </c>
      <c r="L2450" s="21">
        <v>1155.56</v>
      </c>
      <c r="M2450" s="21">
        <v>-39.339999999999598</v>
      </c>
      <c r="N2450" s="21">
        <v>-42.299999999999798</v>
      </c>
      <c r="O2450" s="21">
        <v>218.30000000000101</v>
      </c>
      <c r="P2450" s="21">
        <v>42.880000000000102</v>
      </c>
    </row>
    <row r="2451" spans="1:16" x14ac:dyDescent="0.25">
      <c r="A2451">
        <v>2023</v>
      </c>
      <c r="B2451">
        <v>676623</v>
      </c>
      <c r="C2451" s="31" t="s">
        <v>21</v>
      </c>
      <c r="D2451" t="s">
        <v>2</v>
      </c>
      <c r="E2451" s="21">
        <v>131.32</v>
      </c>
      <c r="F2451" s="21">
        <v>506.52</v>
      </c>
      <c r="G2451" s="21">
        <v>319.48</v>
      </c>
      <c r="H2451" s="21">
        <v>356.3</v>
      </c>
      <c r="I2451" s="21">
        <v>94.08</v>
      </c>
      <c r="J2451" s="21">
        <v>402.92</v>
      </c>
      <c r="K2451" s="21">
        <v>18.2</v>
      </c>
      <c r="L2451" s="21">
        <v>1645.56</v>
      </c>
      <c r="M2451" s="21">
        <v>506.66</v>
      </c>
      <c r="N2451" s="21">
        <v>133.69999999999999</v>
      </c>
      <c r="O2451" s="21">
        <v>454.30000000000098</v>
      </c>
      <c r="P2451" s="21">
        <v>222.88</v>
      </c>
    </row>
    <row r="2452" spans="1:16" x14ac:dyDescent="0.25">
      <c r="A2452">
        <v>2023</v>
      </c>
      <c r="B2452">
        <v>676623</v>
      </c>
      <c r="C2452" s="31" t="s">
        <v>20</v>
      </c>
      <c r="D2452" t="s">
        <v>4</v>
      </c>
      <c r="E2452" s="21">
        <v>955.38000000000204</v>
      </c>
      <c r="F2452" s="21">
        <v>1048.6600000000001</v>
      </c>
      <c r="G2452" s="21">
        <v>154.50000000000099</v>
      </c>
      <c r="H2452" s="21">
        <v>1146.56</v>
      </c>
      <c r="I2452" s="21">
        <v>468.00000000000199</v>
      </c>
      <c r="J2452" s="21">
        <v>44.460000000000903</v>
      </c>
      <c r="K2452" s="21">
        <v>918.20000000000198</v>
      </c>
      <c r="L2452" s="21">
        <v>1443.99</v>
      </c>
      <c r="M2452" s="21">
        <v>-35.339999999998803</v>
      </c>
      <c r="N2452" s="21">
        <v>2572.88</v>
      </c>
      <c r="O2452" s="21">
        <v>1254.0999999999999</v>
      </c>
      <c r="P2452" s="21">
        <v>789.72000000000105</v>
      </c>
    </row>
    <row r="2453" spans="1:16" x14ac:dyDescent="0.25">
      <c r="A2453">
        <v>2023</v>
      </c>
      <c r="B2453">
        <v>676623</v>
      </c>
      <c r="C2453" s="31" t="s">
        <v>22</v>
      </c>
      <c r="D2453" t="s">
        <v>4</v>
      </c>
      <c r="E2453" s="21">
        <v>982.16000000000304</v>
      </c>
      <c r="F2453" s="21">
        <v>1018.74</v>
      </c>
      <c r="G2453" s="21">
        <v>1312.24</v>
      </c>
      <c r="H2453" s="21">
        <v>1148.29</v>
      </c>
      <c r="I2453" s="21">
        <v>926.51000000000101</v>
      </c>
      <c r="J2453" s="21">
        <v>1676.08</v>
      </c>
      <c r="K2453" s="21">
        <v>1757.02</v>
      </c>
      <c r="L2453" s="21">
        <v>662.79000000000201</v>
      </c>
      <c r="M2453" s="21">
        <v>1993.47</v>
      </c>
      <c r="N2453" s="21">
        <v>1367.95</v>
      </c>
      <c r="O2453" s="21">
        <v>1159.56</v>
      </c>
      <c r="P2453" s="21">
        <v>1207.6300000000001</v>
      </c>
    </row>
    <row r="2454" spans="1:16" x14ac:dyDescent="0.25">
      <c r="A2454">
        <v>2023</v>
      </c>
      <c r="B2454">
        <v>676623</v>
      </c>
      <c r="C2454" s="31" t="s">
        <v>21</v>
      </c>
      <c r="D2454" t="s">
        <v>1</v>
      </c>
      <c r="E2454" s="21">
        <v>1069.32</v>
      </c>
      <c r="F2454" s="21">
        <v>4124.5200000000004</v>
      </c>
      <c r="G2454" s="21">
        <v>2601.48</v>
      </c>
      <c r="H2454" s="21">
        <v>2901.3</v>
      </c>
      <c r="I2454" s="21">
        <v>766.08</v>
      </c>
      <c r="J2454" s="21">
        <v>3280.92</v>
      </c>
      <c r="K2454" s="21">
        <v>148.19999999999999</v>
      </c>
      <c r="L2454" s="21">
        <v>13399.56</v>
      </c>
      <c r="M2454" s="21">
        <v>4125.66</v>
      </c>
      <c r="N2454" s="21">
        <v>1088.7</v>
      </c>
      <c r="O2454" s="21">
        <v>3699.3</v>
      </c>
      <c r="P2454" s="21">
        <v>1814.88</v>
      </c>
    </row>
    <row r="2455" spans="1:16" x14ac:dyDescent="0.25">
      <c r="A2455">
        <v>2023</v>
      </c>
      <c r="B2455">
        <v>676623</v>
      </c>
      <c r="C2455" s="31" t="s">
        <v>22</v>
      </c>
      <c r="D2455" t="s">
        <v>2</v>
      </c>
      <c r="E2455" s="21">
        <v>1861.86</v>
      </c>
      <c r="F2455" s="21">
        <v>1580.74</v>
      </c>
      <c r="G2455" s="21">
        <v>2075.64</v>
      </c>
      <c r="H2455" s="21">
        <v>1648.29</v>
      </c>
      <c r="I2455" s="21">
        <v>1486.31</v>
      </c>
      <c r="J2455" s="21">
        <v>2278.7800000000002</v>
      </c>
      <c r="K2455" s="21">
        <v>2063.3200000000002</v>
      </c>
      <c r="L2455" s="21">
        <v>1499.19</v>
      </c>
      <c r="M2455" s="21">
        <v>2706.97</v>
      </c>
      <c r="N2455" s="21">
        <v>1799.35</v>
      </c>
      <c r="O2455" s="21">
        <v>1880.76</v>
      </c>
      <c r="P2455" s="21">
        <v>1767.43</v>
      </c>
    </row>
    <row r="2456" spans="1:16" x14ac:dyDescent="0.25">
      <c r="A2456">
        <v>2023</v>
      </c>
      <c r="B2456">
        <v>676623</v>
      </c>
      <c r="C2456" s="31" t="s">
        <v>20</v>
      </c>
      <c r="D2456" t="s">
        <v>2</v>
      </c>
      <c r="E2456" s="21">
        <v>2439.7800000000002</v>
      </c>
      <c r="F2456" s="21">
        <v>2469.46</v>
      </c>
      <c r="G2456" s="21">
        <v>1404.9</v>
      </c>
      <c r="H2456" s="21">
        <v>2554.16</v>
      </c>
      <c r="I2456" s="21">
        <v>1923.6</v>
      </c>
      <c r="J2456" s="21">
        <v>1084.8599999999999</v>
      </c>
      <c r="K2456" s="21">
        <v>2261</v>
      </c>
      <c r="L2456" s="21">
        <v>3078.39</v>
      </c>
      <c r="M2456" s="21">
        <v>1349.46</v>
      </c>
      <c r="N2456" s="21">
        <v>3871.2800000000102</v>
      </c>
      <c r="O2456" s="21">
        <v>2650.9</v>
      </c>
      <c r="P2456" s="21">
        <v>1900.92</v>
      </c>
    </row>
    <row r="2457" spans="1:16" x14ac:dyDescent="0.25">
      <c r="A2457">
        <v>2023</v>
      </c>
      <c r="B2457">
        <v>676623</v>
      </c>
      <c r="C2457" s="31" t="s">
        <v>22</v>
      </c>
      <c r="D2457" t="s">
        <v>1</v>
      </c>
      <c r="E2457" s="21">
        <v>15160.86</v>
      </c>
      <c r="F2457" s="21">
        <v>12871.74</v>
      </c>
      <c r="G2457" s="21">
        <v>16901.64</v>
      </c>
      <c r="H2457" s="21">
        <v>13421.79</v>
      </c>
      <c r="I2457" s="21">
        <v>12102.81</v>
      </c>
      <c r="J2457" s="21">
        <v>18555.78</v>
      </c>
      <c r="K2457" s="21">
        <v>16801.32</v>
      </c>
      <c r="L2457" s="21">
        <v>12207.69</v>
      </c>
      <c r="M2457" s="21">
        <v>22042.47</v>
      </c>
      <c r="N2457" s="21">
        <v>14651.85</v>
      </c>
      <c r="O2457" s="21">
        <v>15314.76</v>
      </c>
      <c r="P2457" s="21">
        <v>14391.93</v>
      </c>
    </row>
    <row r="2458" spans="1:16" x14ac:dyDescent="0.25">
      <c r="A2458">
        <v>2023</v>
      </c>
      <c r="B2458">
        <v>676623</v>
      </c>
      <c r="C2458" s="31" t="s">
        <v>20</v>
      </c>
      <c r="D2458" t="s">
        <v>1</v>
      </c>
      <c r="E2458" s="21">
        <v>19866.78</v>
      </c>
      <c r="F2458" s="21">
        <v>20108.46</v>
      </c>
      <c r="G2458" s="21">
        <v>11439.9</v>
      </c>
      <c r="H2458" s="21">
        <v>20798.16</v>
      </c>
      <c r="I2458" s="21">
        <v>15663.6</v>
      </c>
      <c r="J2458" s="21">
        <v>8833.86</v>
      </c>
      <c r="K2458" s="21">
        <v>18411</v>
      </c>
      <c r="L2458" s="21">
        <v>25066.89</v>
      </c>
      <c r="M2458" s="21">
        <v>10988.46</v>
      </c>
      <c r="N2458" s="21">
        <v>31523.279999999999</v>
      </c>
      <c r="O2458" s="21">
        <v>21585.9</v>
      </c>
      <c r="P2458" s="21">
        <v>15478.92</v>
      </c>
    </row>
    <row r="2459" spans="1:16" x14ac:dyDescent="0.25">
      <c r="A2459">
        <v>2023</v>
      </c>
      <c r="B2459">
        <v>678432</v>
      </c>
      <c r="C2459" s="31" t="s">
        <v>19</v>
      </c>
      <c r="D2459" t="s">
        <v>4</v>
      </c>
      <c r="E2459" s="21">
        <v>1468.9</v>
      </c>
      <c r="F2459" s="21">
        <v>-144.43</v>
      </c>
      <c r="G2459" s="21">
        <v>1289.95</v>
      </c>
      <c r="H2459" s="21">
        <v>-686.86</v>
      </c>
      <c r="I2459" s="21">
        <v>-362.32999999999902</v>
      </c>
      <c r="J2459" s="21">
        <v>-294.76999999999902</v>
      </c>
      <c r="K2459" s="21">
        <v>-426.479999999999</v>
      </c>
      <c r="L2459" s="21">
        <v>457.02000000000203</v>
      </c>
      <c r="M2459" s="21">
        <v>-995.28</v>
      </c>
      <c r="N2459" s="21">
        <v>220.180000000001</v>
      </c>
      <c r="O2459" s="21">
        <v>388.58000000000101</v>
      </c>
      <c r="P2459" s="21">
        <v>-77.009999999998499</v>
      </c>
    </row>
    <row r="2460" spans="1:16" x14ac:dyDescent="0.25">
      <c r="A2460">
        <v>2023</v>
      </c>
      <c r="B2460">
        <v>678432</v>
      </c>
      <c r="C2460" s="31" t="s">
        <v>19</v>
      </c>
      <c r="D2460" t="s">
        <v>2</v>
      </c>
      <c r="E2460" s="21">
        <v>2898.7</v>
      </c>
      <c r="F2460" s="21">
        <v>1179.57</v>
      </c>
      <c r="G2460" s="21">
        <v>2607.15</v>
      </c>
      <c r="H2460" s="21">
        <v>637.14000000000101</v>
      </c>
      <c r="I2460" s="21">
        <v>981.47000000000105</v>
      </c>
      <c r="J2460" s="21">
        <v>1068.83</v>
      </c>
      <c r="K2460" s="21">
        <v>831.32000000000096</v>
      </c>
      <c r="L2460" s="21">
        <v>1800.82</v>
      </c>
      <c r="M2460" s="21">
        <v>328.72</v>
      </c>
      <c r="N2460" s="21">
        <v>1477.98</v>
      </c>
      <c r="O2460" s="21">
        <v>1798.58</v>
      </c>
      <c r="P2460" s="21">
        <v>1266.79</v>
      </c>
    </row>
    <row r="2461" spans="1:16" x14ac:dyDescent="0.25">
      <c r="A2461">
        <v>2023</v>
      </c>
      <c r="B2461">
        <v>678432</v>
      </c>
      <c r="C2461" s="31" t="s">
        <v>19</v>
      </c>
      <c r="D2461" t="s">
        <v>1</v>
      </c>
      <c r="E2461" s="21">
        <v>23603.7</v>
      </c>
      <c r="F2461" s="21">
        <v>9605.07</v>
      </c>
      <c r="G2461" s="21">
        <v>21229.65</v>
      </c>
      <c r="H2461" s="21">
        <v>5188.1400000000003</v>
      </c>
      <c r="I2461" s="21">
        <v>7991.97</v>
      </c>
      <c r="J2461" s="21">
        <v>8703.33</v>
      </c>
      <c r="K2461" s="21">
        <v>6769.32</v>
      </c>
      <c r="L2461" s="21">
        <v>14663.82</v>
      </c>
      <c r="M2461" s="21">
        <v>2676.72</v>
      </c>
      <c r="N2461" s="21">
        <v>12034.98</v>
      </c>
      <c r="O2461" s="21">
        <v>14645.58</v>
      </c>
      <c r="P2461" s="21">
        <v>10315.290000000001</v>
      </c>
    </row>
    <row r="2462" spans="1:16" x14ac:dyDescent="0.25">
      <c r="A2462">
        <v>2023</v>
      </c>
      <c r="B2462">
        <v>685207</v>
      </c>
      <c r="C2462" s="31" t="s">
        <v>20</v>
      </c>
      <c r="D2462" t="s">
        <v>2</v>
      </c>
      <c r="E2462" s="21">
        <v>0</v>
      </c>
      <c r="F2462" s="21">
        <v>0</v>
      </c>
      <c r="G2462" s="21">
        <v>0</v>
      </c>
      <c r="H2462" s="21">
        <v>0</v>
      </c>
      <c r="I2462" s="21">
        <v>0</v>
      </c>
      <c r="J2462" s="21">
        <v>0</v>
      </c>
      <c r="K2462" s="21">
        <v>116.592</v>
      </c>
      <c r="L2462" s="21">
        <v>30.475999999999999</v>
      </c>
      <c r="M2462" s="21">
        <v>0</v>
      </c>
      <c r="N2462" s="21">
        <v>204.01599999999999</v>
      </c>
      <c r="O2462" s="21">
        <v>0</v>
      </c>
      <c r="P2462" s="21">
        <v>0</v>
      </c>
    </row>
    <row r="2463" spans="1:16" x14ac:dyDescent="0.25">
      <c r="A2463">
        <v>2023</v>
      </c>
      <c r="B2463">
        <v>685207</v>
      </c>
      <c r="C2463" s="31" t="s">
        <v>20</v>
      </c>
      <c r="D2463" t="s">
        <v>4</v>
      </c>
      <c r="E2463" s="21">
        <v>0</v>
      </c>
      <c r="F2463" s="21">
        <v>0</v>
      </c>
      <c r="G2463" s="21">
        <v>0</v>
      </c>
      <c r="H2463" s="21">
        <v>0</v>
      </c>
      <c r="I2463" s="21">
        <v>0</v>
      </c>
      <c r="J2463" s="21">
        <v>0</v>
      </c>
      <c r="K2463" s="21">
        <v>7.992</v>
      </c>
      <c r="L2463" s="21">
        <v>-72.123999999999995</v>
      </c>
      <c r="M2463" s="21">
        <v>0</v>
      </c>
      <c r="N2463" s="21">
        <v>-43.783999999999999</v>
      </c>
      <c r="O2463" s="21">
        <v>0</v>
      </c>
      <c r="P2463" s="21">
        <v>0</v>
      </c>
    </row>
    <row r="2464" spans="1:16" x14ac:dyDescent="0.25">
      <c r="A2464">
        <v>2023</v>
      </c>
      <c r="B2464">
        <v>685207</v>
      </c>
      <c r="C2464" s="31" t="s">
        <v>20</v>
      </c>
      <c r="D2464" t="s">
        <v>1</v>
      </c>
      <c r="E2464" s="21">
        <v>0</v>
      </c>
      <c r="F2464" s="21">
        <v>0</v>
      </c>
      <c r="G2464" s="21">
        <v>0</v>
      </c>
      <c r="H2464" s="21">
        <v>0</v>
      </c>
      <c r="I2464" s="21">
        <v>0</v>
      </c>
      <c r="J2464" s="21">
        <v>0</v>
      </c>
      <c r="K2464" s="21">
        <v>528.59199999999998</v>
      </c>
      <c r="L2464" s="21">
        <v>143.976</v>
      </c>
      <c r="M2464" s="21">
        <v>0</v>
      </c>
      <c r="N2464" s="21">
        <v>1351.0160000000001</v>
      </c>
      <c r="O2464" s="21">
        <v>0</v>
      </c>
      <c r="P2464" s="21">
        <v>0</v>
      </c>
    </row>
    <row r="2465" spans="1:16" x14ac:dyDescent="0.25">
      <c r="A2465">
        <v>2023</v>
      </c>
      <c r="B2465">
        <v>687380</v>
      </c>
      <c r="C2465" s="31" t="s">
        <v>23</v>
      </c>
      <c r="D2465" t="s">
        <v>4</v>
      </c>
      <c r="E2465" s="21">
        <v>107.44799999999999</v>
      </c>
      <c r="F2465" s="21">
        <v>22.103999999999999</v>
      </c>
      <c r="G2465" s="21">
        <v>633.62800000000004</v>
      </c>
      <c r="H2465" s="21">
        <v>42.951999999999998</v>
      </c>
      <c r="I2465" s="21">
        <v>358.29199999999997</v>
      </c>
      <c r="J2465" s="21">
        <v>20.628</v>
      </c>
      <c r="K2465" s="21">
        <v>-82.736000000000004</v>
      </c>
      <c r="L2465" s="21">
        <v>186.42400000000001</v>
      </c>
      <c r="M2465" s="21">
        <v>287.60000000000002</v>
      </c>
      <c r="N2465" s="21">
        <v>-48.58</v>
      </c>
      <c r="O2465" s="21">
        <v>641.20799999999895</v>
      </c>
      <c r="P2465" s="21">
        <v>252.72800000000001</v>
      </c>
    </row>
    <row r="2466" spans="1:16" x14ac:dyDescent="0.25">
      <c r="A2466">
        <v>2023</v>
      </c>
      <c r="B2466">
        <v>687380</v>
      </c>
      <c r="C2466" s="31" t="s">
        <v>23</v>
      </c>
      <c r="D2466" t="s">
        <v>2</v>
      </c>
      <c r="E2466" s="21">
        <v>552.44799999999998</v>
      </c>
      <c r="F2466" s="21">
        <v>172.10400000000001</v>
      </c>
      <c r="G2466" s="21">
        <v>951.12800000000004</v>
      </c>
      <c r="H2466" s="21">
        <v>117.952</v>
      </c>
      <c r="I2466" s="21">
        <v>505.79199999999997</v>
      </c>
      <c r="J2466" s="21">
        <v>188.12799999999999</v>
      </c>
      <c r="K2466" s="21">
        <v>357.26400000000001</v>
      </c>
      <c r="L2466" s="21">
        <v>426.42399999999998</v>
      </c>
      <c r="M2466" s="21">
        <v>507.6</v>
      </c>
      <c r="N2466" s="21">
        <v>98.92</v>
      </c>
      <c r="O2466" s="21">
        <v>881.20799999999895</v>
      </c>
      <c r="P2466" s="21">
        <v>477.72800000000001</v>
      </c>
    </row>
    <row r="2467" spans="1:16" x14ac:dyDescent="0.25">
      <c r="A2467">
        <v>2023</v>
      </c>
      <c r="B2467">
        <v>687380</v>
      </c>
      <c r="C2467" s="31" t="s">
        <v>23</v>
      </c>
      <c r="D2467" t="s">
        <v>1</v>
      </c>
      <c r="E2467" s="21">
        <v>2748.4479999999999</v>
      </c>
      <c r="F2467" s="21">
        <v>675.10400000000004</v>
      </c>
      <c r="G2467" s="21">
        <v>5980.1279999999997</v>
      </c>
      <c r="H2467" s="21">
        <v>367.952</v>
      </c>
      <c r="I2467" s="21">
        <v>1535.7919999999999</v>
      </c>
      <c r="J2467" s="21">
        <v>894.12800000000004</v>
      </c>
      <c r="K2467" s="21">
        <v>1321.2639999999999</v>
      </c>
      <c r="L2467" s="21">
        <v>1935.424</v>
      </c>
      <c r="M2467" s="21">
        <v>1919.6</v>
      </c>
      <c r="N2467" s="21">
        <v>271.92</v>
      </c>
      <c r="O2467" s="21">
        <v>4228.2079999999996</v>
      </c>
      <c r="P2467" s="21">
        <v>2287.7280000000001</v>
      </c>
    </row>
    <row r="2468" spans="1:16" x14ac:dyDescent="0.25">
      <c r="A2468">
        <v>2023</v>
      </c>
      <c r="B2468">
        <v>688075</v>
      </c>
      <c r="C2468" s="31" t="s">
        <v>21</v>
      </c>
      <c r="D2468" t="s">
        <v>4</v>
      </c>
      <c r="E2468" s="21">
        <v>290.9248</v>
      </c>
      <c r="F2468" s="21">
        <v>205.84520000000001</v>
      </c>
      <c r="G2468" s="21">
        <v>346.46719999999999</v>
      </c>
      <c r="H2468" s="21">
        <v>1021.5916</v>
      </c>
      <c r="I2468" s="21">
        <v>488.59359999999998</v>
      </c>
      <c r="J2468" s="21">
        <v>322.1936</v>
      </c>
      <c r="K2468" s="21">
        <v>3672.942</v>
      </c>
      <c r="L2468" s="21">
        <v>470.8904</v>
      </c>
      <c r="M2468" s="21">
        <v>1047.3671999999999</v>
      </c>
      <c r="N2468" s="21">
        <v>12.856399999999899</v>
      </c>
      <c r="O2468" s="21">
        <v>-7.6172000000000102</v>
      </c>
      <c r="P2468" s="21">
        <v>113.0624</v>
      </c>
    </row>
    <row r="2469" spans="1:16" x14ac:dyDescent="0.25">
      <c r="A2469">
        <v>2023</v>
      </c>
      <c r="B2469">
        <v>688075</v>
      </c>
      <c r="C2469" s="31" t="s">
        <v>21</v>
      </c>
      <c r="D2469" t="s">
        <v>2</v>
      </c>
      <c r="E2469" s="21">
        <v>464.9248</v>
      </c>
      <c r="F2469" s="21">
        <v>437.84519999999998</v>
      </c>
      <c r="G2469" s="21">
        <v>810.46720000000005</v>
      </c>
      <c r="H2469" s="21">
        <v>1311.5916</v>
      </c>
      <c r="I2469" s="21">
        <v>604.59360000000004</v>
      </c>
      <c r="J2469" s="21">
        <v>554.19359999999995</v>
      </c>
      <c r="K2469" s="21">
        <v>4328.942</v>
      </c>
      <c r="L2469" s="21">
        <v>702.8904</v>
      </c>
      <c r="M2469" s="21">
        <v>1297.3671999999999</v>
      </c>
      <c r="N2469" s="21">
        <v>360.85640000000001</v>
      </c>
      <c r="O2469" s="21">
        <v>50.382800000000003</v>
      </c>
      <c r="P2469" s="21">
        <v>345.06240000000003</v>
      </c>
    </row>
    <row r="2470" spans="1:16" x14ac:dyDescent="0.25">
      <c r="A2470">
        <v>2023</v>
      </c>
      <c r="B2470">
        <v>688075</v>
      </c>
      <c r="C2470" s="31" t="s">
        <v>21</v>
      </c>
      <c r="D2470" t="s">
        <v>1</v>
      </c>
      <c r="E2470" s="21">
        <v>3284.9247999999998</v>
      </c>
      <c r="F2470" s="21">
        <v>1117.8452</v>
      </c>
      <c r="G2470" s="21">
        <v>3016.4672</v>
      </c>
      <c r="H2470" s="21">
        <v>4591.5915999999997</v>
      </c>
      <c r="I2470" s="21">
        <v>1444.5935999999999</v>
      </c>
      <c r="J2470" s="21">
        <v>1754.1936000000001</v>
      </c>
      <c r="K2470" s="21">
        <v>11497.941999999999</v>
      </c>
      <c r="L2470" s="21">
        <v>2682.8904000000002</v>
      </c>
      <c r="M2470" s="21">
        <v>4018.3672000000001</v>
      </c>
      <c r="N2470" s="21">
        <v>1571.8563999999999</v>
      </c>
      <c r="O2470" s="21">
        <v>120.3828</v>
      </c>
      <c r="P2470" s="21">
        <v>1135.0624</v>
      </c>
    </row>
    <row r="2471" spans="1:16" x14ac:dyDescent="0.25">
      <c r="A2471">
        <v>2023</v>
      </c>
      <c r="B2471">
        <v>688564</v>
      </c>
      <c r="C2471" s="31" t="s">
        <v>22</v>
      </c>
      <c r="D2471" t="s">
        <v>4</v>
      </c>
      <c r="E2471" s="21">
        <v>-369.10999999999899</v>
      </c>
      <c r="F2471" s="21">
        <v>-526.46</v>
      </c>
      <c r="G2471" s="21">
        <v>-241.87</v>
      </c>
      <c r="H2471" s="21">
        <v>-91.059999999999505</v>
      </c>
      <c r="I2471" s="21">
        <v>322.89000000000101</v>
      </c>
      <c r="J2471" s="21">
        <v>-359.62</v>
      </c>
      <c r="K2471" s="21">
        <v>386.69</v>
      </c>
      <c r="L2471" s="21">
        <v>-287.62</v>
      </c>
      <c r="M2471" s="21">
        <v>257.18000000000097</v>
      </c>
      <c r="N2471" s="21">
        <v>-538.96</v>
      </c>
      <c r="O2471" s="21">
        <v>-11.159999999999901</v>
      </c>
      <c r="P2471" s="21">
        <v>422.08000000000197</v>
      </c>
    </row>
    <row r="2472" spans="1:16" x14ac:dyDescent="0.25">
      <c r="A2472">
        <v>2023</v>
      </c>
      <c r="B2472">
        <v>688564</v>
      </c>
      <c r="C2472" s="31" t="s">
        <v>20</v>
      </c>
      <c r="D2472" t="s">
        <v>4</v>
      </c>
      <c r="E2472" s="21">
        <v>-143.82</v>
      </c>
      <c r="F2472" s="21">
        <v>2.9400000000005799</v>
      </c>
      <c r="G2472" s="21">
        <v>-138</v>
      </c>
      <c r="H2472" s="21">
        <v>66.620000000000104</v>
      </c>
      <c r="I2472" s="21">
        <v>-299.66000000000003</v>
      </c>
      <c r="J2472" s="21">
        <v>-274.95</v>
      </c>
      <c r="K2472" s="21">
        <v>-92</v>
      </c>
      <c r="L2472" s="21">
        <v>-592.73</v>
      </c>
      <c r="M2472" s="21">
        <v>-41.199999999999697</v>
      </c>
      <c r="N2472" s="21">
        <v>-47.919999999999803</v>
      </c>
      <c r="O2472" s="21">
        <v>-240.78</v>
      </c>
      <c r="P2472" s="21">
        <v>-245.96</v>
      </c>
    </row>
    <row r="2473" spans="1:16" x14ac:dyDescent="0.25">
      <c r="A2473">
        <v>2023</v>
      </c>
      <c r="B2473">
        <v>688564</v>
      </c>
      <c r="C2473" s="31" t="s">
        <v>23</v>
      </c>
      <c r="D2473" t="s">
        <v>4</v>
      </c>
      <c r="E2473" s="21">
        <v>0</v>
      </c>
      <c r="F2473" s="21">
        <v>6.5000000000001004</v>
      </c>
      <c r="G2473" s="21">
        <v>-58.62</v>
      </c>
      <c r="H2473" s="21">
        <v>0</v>
      </c>
      <c r="I2473" s="21">
        <v>0</v>
      </c>
      <c r="J2473" s="21">
        <v>0</v>
      </c>
      <c r="K2473" s="21">
        <v>0</v>
      </c>
      <c r="L2473" s="21">
        <v>0</v>
      </c>
      <c r="M2473" s="21">
        <v>0</v>
      </c>
      <c r="N2473" s="21">
        <v>128.28</v>
      </c>
      <c r="O2473" s="21">
        <v>-70.959999999999994</v>
      </c>
      <c r="P2473" s="21">
        <v>-109.12</v>
      </c>
    </row>
    <row r="2474" spans="1:16" x14ac:dyDescent="0.25">
      <c r="A2474">
        <v>2023</v>
      </c>
      <c r="B2474">
        <v>688564</v>
      </c>
      <c r="C2474" s="31" t="s">
        <v>23</v>
      </c>
      <c r="D2474" t="s">
        <v>2</v>
      </c>
      <c r="E2474" s="21">
        <v>0</v>
      </c>
      <c r="F2474" s="21">
        <v>154</v>
      </c>
      <c r="G2474" s="21">
        <v>16.38</v>
      </c>
      <c r="H2474" s="21">
        <v>0</v>
      </c>
      <c r="I2474" s="21">
        <v>0</v>
      </c>
      <c r="J2474" s="21">
        <v>0</v>
      </c>
      <c r="K2474" s="21">
        <v>0</v>
      </c>
      <c r="L2474" s="21">
        <v>0</v>
      </c>
      <c r="M2474" s="21">
        <v>0</v>
      </c>
      <c r="N2474" s="21">
        <v>203.28</v>
      </c>
      <c r="O2474" s="21">
        <v>1.54</v>
      </c>
      <c r="P2474" s="21">
        <v>40.880000000000102</v>
      </c>
    </row>
    <row r="2475" spans="1:16" x14ac:dyDescent="0.25">
      <c r="A2475">
        <v>2023</v>
      </c>
      <c r="B2475">
        <v>688564</v>
      </c>
      <c r="C2475" s="31" t="s">
        <v>23</v>
      </c>
      <c r="D2475" t="s">
        <v>1</v>
      </c>
      <c r="E2475" s="21">
        <v>0</v>
      </c>
      <c r="F2475" s="21">
        <v>1254</v>
      </c>
      <c r="G2475" s="21">
        <v>133.38</v>
      </c>
      <c r="H2475" s="21">
        <v>0</v>
      </c>
      <c r="I2475" s="21">
        <v>0</v>
      </c>
      <c r="J2475" s="21">
        <v>0</v>
      </c>
      <c r="K2475" s="21">
        <v>0</v>
      </c>
      <c r="L2475" s="21">
        <v>0</v>
      </c>
      <c r="M2475" s="21">
        <v>0</v>
      </c>
      <c r="N2475" s="21">
        <v>1655.28</v>
      </c>
      <c r="O2475" s="21">
        <v>12.54</v>
      </c>
      <c r="P2475" s="21">
        <v>332.88</v>
      </c>
    </row>
    <row r="2476" spans="1:16" x14ac:dyDescent="0.25">
      <c r="A2476">
        <v>2023</v>
      </c>
      <c r="B2476">
        <v>688564</v>
      </c>
      <c r="C2476" s="31" t="s">
        <v>20</v>
      </c>
      <c r="D2476" t="s">
        <v>2</v>
      </c>
      <c r="E2476" s="21">
        <v>129.78</v>
      </c>
      <c r="F2476" s="21">
        <v>481.74000000000098</v>
      </c>
      <c r="G2476" s="21">
        <v>67.2</v>
      </c>
      <c r="H2476" s="21">
        <v>430.22</v>
      </c>
      <c r="I2476" s="21">
        <v>110.74</v>
      </c>
      <c r="J2476" s="21">
        <v>135.44999999999999</v>
      </c>
      <c r="K2476" s="21">
        <v>44.800000000000097</v>
      </c>
      <c r="L2476" s="21">
        <v>159.66999999999999</v>
      </c>
      <c r="M2476" s="21">
        <v>232.4</v>
      </c>
      <c r="N2476" s="21">
        <v>225.68</v>
      </c>
      <c r="O2476" s="21">
        <v>101.22</v>
      </c>
      <c r="P2476" s="21">
        <v>96.040000000000106</v>
      </c>
    </row>
    <row r="2477" spans="1:16" x14ac:dyDescent="0.25">
      <c r="A2477">
        <v>2023</v>
      </c>
      <c r="B2477">
        <v>688564</v>
      </c>
      <c r="C2477" s="31" t="s">
        <v>21</v>
      </c>
      <c r="D2477" t="s">
        <v>4</v>
      </c>
      <c r="E2477" s="21">
        <v>179.48000000000101</v>
      </c>
      <c r="F2477" s="21">
        <v>290.20000000000101</v>
      </c>
      <c r="G2477" s="21">
        <v>334.47</v>
      </c>
      <c r="H2477" s="21">
        <v>91.410000000000196</v>
      </c>
      <c r="I2477" s="21">
        <v>-19.84</v>
      </c>
      <c r="J2477" s="21">
        <v>221.80000000000101</v>
      </c>
      <c r="K2477" s="21">
        <v>77.080000000000197</v>
      </c>
      <c r="L2477" s="21">
        <v>-45.439999999999799</v>
      </c>
      <c r="M2477" s="21">
        <v>392.62000000000103</v>
      </c>
      <c r="N2477" s="21">
        <v>891.92</v>
      </c>
      <c r="O2477" s="21">
        <v>450.520000000001</v>
      </c>
      <c r="P2477" s="21">
        <v>-83.119999999999393</v>
      </c>
    </row>
    <row r="2478" spans="1:16" x14ac:dyDescent="0.25">
      <c r="A2478">
        <v>2023</v>
      </c>
      <c r="B2478">
        <v>688564</v>
      </c>
      <c r="C2478" s="31" t="s">
        <v>18</v>
      </c>
      <c r="D2478" t="s">
        <v>4</v>
      </c>
      <c r="E2478" s="21">
        <v>311.180000000002</v>
      </c>
      <c r="F2478" s="21">
        <v>1294.58</v>
      </c>
      <c r="G2478" s="21">
        <v>-436.83999999999901</v>
      </c>
      <c r="H2478" s="21">
        <v>12.290000000000299</v>
      </c>
      <c r="I2478" s="21">
        <v>-142.26999999999899</v>
      </c>
      <c r="J2478" s="21">
        <v>-151.26</v>
      </c>
      <c r="K2478" s="21">
        <v>157.36000000000101</v>
      </c>
      <c r="L2478" s="21">
        <v>124.160000000002</v>
      </c>
      <c r="M2478" s="21">
        <v>190.120000000001</v>
      </c>
      <c r="N2478" s="21">
        <v>-428.13999999999902</v>
      </c>
      <c r="O2478" s="21">
        <v>1072.67</v>
      </c>
      <c r="P2478" s="21">
        <v>236.73000000000201</v>
      </c>
    </row>
    <row r="2479" spans="1:16" x14ac:dyDescent="0.25">
      <c r="A2479">
        <v>2023</v>
      </c>
      <c r="B2479">
        <v>688564</v>
      </c>
      <c r="C2479" s="31" t="s">
        <v>21</v>
      </c>
      <c r="D2479" t="s">
        <v>2</v>
      </c>
      <c r="E2479" s="21">
        <v>487.48000000000098</v>
      </c>
      <c r="F2479" s="21">
        <v>550.20000000000095</v>
      </c>
      <c r="G2479" s="21">
        <v>722.47</v>
      </c>
      <c r="H2479" s="21">
        <v>221.41</v>
      </c>
      <c r="I2479" s="21">
        <v>104.16</v>
      </c>
      <c r="J2479" s="21">
        <v>415.80000000000098</v>
      </c>
      <c r="K2479" s="21">
        <v>325.08</v>
      </c>
      <c r="L2479" s="21">
        <v>140.56</v>
      </c>
      <c r="M2479" s="21">
        <v>648.62000000000103</v>
      </c>
      <c r="N2479" s="21">
        <v>1081.92</v>
      </c>
      <c r="O2479" s="21">
        <v>716.520000000001</v>
      </c>
      <c r="P2479" s="21">
        <v>418.88000000000102</v>
      </c>
    </row>
    <row r="2480" spans="1:16" x14ac:dyDescent="0.25">
      <c r="A2480">
        <v>2023</v>
      </c>
      <c r="B2480">
        <v>688564</v>
      </c>
      <c r="C2480" s="31" t="s">
        <v>22</v>
      </c>
      <c r="D2480" t="s">
        <v>2</v>
      </c>
      <c r="E2480" s="21">
        <v>613.69000000000096</v>
      </c>
      <c r="F2480" s="21">
        <v>308.14</v>
      </c>
      <c r="G2480" s="21">
        <v>335.93</v>
      </c>
      <c r="H2480" s="21">
        <v>378.14</v>
      </c>
      <c r="I2480" s="21">
        <v>984.69000000000096</v>
      </c>
      <c r="J2480" s="21">
        <v>282.38</v>
      </c>
      <c r="K2480" s="21">
        <v>855.89</v>
      </c>
      <c r="L2480" s="21">
        <v>181.58</v>
      </c>
      <c r="M2480" s="21">
        <v>1155.98</v>
      </c>
      <c r="N2480" s="21">
        <v>103.04</v>
      </c>
      <c r="O2480" s="21">
        <v>630.84</v>
      </c>
      <c r="P2480" s="21">
        <v>999.88000000000102</v>
      </c>
    </row>
    <row r="2481" spans="1:16" x14ac:dyDescent="0.25">
      <c r="A2481">
        <v>2023</v>
      </c>
      <c r="B2481">
        <v>688564</v>
      </c>
      <c r="C2481" s="31" t="s">
        <v>20</v>
      </c>
      <c r="D2481" t="s">
        <v>1</v>
      </c>
      <c r="E2481" s="21">
        <v>1056.78</v>
      </c>
      <c r="F2481" s="21">
        <v>3922.74</v>
      </c>
      <c r="G2481" s="21">
        <v>547.20000000000005</v>
      </c>
      <c r="H2481" s="21">
        <v>3503.22</v>
      </c>
      <c r="I2481" s="21">
        <v>901.74</v>
      </c>
      <c r="J2481" s="21">
        <v>1102.95</v>
      </c>
      <c r="K2481" s="21">
        <v>364.8</v>
      </c>
      <c r="L2481" s="21">
        <v>1300.17</v>
      </c>
      <c r="M2481" s="21">
        <v>1892.4</v>
      </c>
      <c r="N2481" s="21">
        <v>1837.68</v>
      </c>
      <c r="O2481" s="21">
        <v>824.22</v>
      </c>
      <c r="P2481" s="21">
        <v>782.04</v>
      </c>
    </row>
    <row r="2482" spans="1:16" x14ac:dyDescent="0.25">
      <c r="A2482">
        <v>2023</v>
      </c>
      <c r="B2482">
        <v>688564</v>
      </c>
      <c r="C2482" s="31" t="s">
        <v>18</v>
      </c>
      <c r="D2482" t="s">
        <v>2</v>
      </c>
      <c r="E2482" s="21">
        <v>1634.78</v>
      </c>
      <c r="F2482" s="21">
        <v>2604.98</v>
      </c>
      <c r="G2482" s="21">
        <v>1039.3599999999999</v>
      </c>
      <c r="H2482" s="21">
        <v>1355.69</v>
      </c>
      <c r="I2482" s="21">
        <v>1292.1300000000001</v>
      </c>
      <c r="J2482" s="21">
        <v>1262.94</v>
      </c>
      <c r="K2482" s="21">
        <v>1399.16</v>
      </c>
      <c r="L2482" s="21">
        <v>1631.56</v>
      </c>
      <c r="M2482" s="21">
        <v>1356.32</v>
      </c>
      <c r="N2482" s="21">
        <v>972.86000000000104</v>
      </c>
      <c r="O2482" s="21">
        <v>2440.27</v>
      </c>
      <c r="P2482" s="21">
        <v>1542.73</v>
      </c>
    </row>
    <row r="2483" spans="1:16" x14ac:dyDescent="0.25">
      <c r="A2483">
        <v>2023</v>
      </c>
      <c r="B2483">
        <v>688564</v>
      </c>
      <c r="C2483" s="31" t="s">
        <v>19</v>
      </c>
      <c r="D2483" t="s">
        <v>4</v>
      </c>
      <c r="E2483" s="21">
        <v>2249</v>
      </c>
      <c r="F2483" s="21">
        <v>186.1</v>
      </c>
      <c r="G2483" s="21">
        <v>550.85</v>
      </c>
      <c r="H2483" s="21">
        <v>1391.5</v>
      </c>
      <c r="I2483" s="21">
        <v>1338.4</v>
      </c>
      <c r="J2483" s="21">
        <v>1784.2</v>
      </c>
      <c r="K2483" s="21">
        <v>130.52000000000001</v>
      </c>
      <c r="L2483" s="21">
        <v>967.76000000000204</v>
      </c>
      <c r="M2483" s="21">
        <v>357.020000000001</v>
      </c>
      <c r="N2483" s="21">
        <v>227.01000000000101</v>
      </c>
      <c r="O2483" s="21">
        <v>451.69000000000199</v>
      </c>
      <c r="P2483" s="21">
        <v>357.79000000000099</v>
      </c>
    </row>
    <row r="2484" spans="1:16" x14ac:dyDescent="0.25">
      <c r="A2484">
        <v>2023</v>
      </c>
      <c r="B2484">
        <v>688564</v>
      </c>
      <c r="C2484" s="31" t="s">
        <v>19</v>
      </c>
      <c r="D2484" t="s">
        <v>2</v>
      </c>
      <c r="E2484" s="21">
        <v>3281.6</v>
      </c>
      <c r="F2484" s="21">
        <v>900.9</v>
      </c>
      <c r="G2484" s="21">
        <v>1371.65</v>
      </c>
      <c r="H2484" s="21">
        <v>2114</v>
      </c>
      <c r="I2484" s="21">
        <v>2035.6</v>
      </c>
      <c r="J2484" s="21">
        <v>2288.3000000000002</v>
      </c>
      <c r="K2484" s="21">
        <v>814.52</v>
      </c>
      <c r="L2484" s="21">
        <v>1619.66</v>
      </c>
      <c r="M2484" s="21">
        <v>974.82000000000096</v>
      </c>
      <c r="N2484" s="21">
        <v>924.21000000000095</v>
      </c>
      <c r="O2484" s="21">
        <v>1155.49</v>
      </c>
      <c r="P2484" s="21">
        <v>1178.5899999999999</v>
      </c>
    </row>
    <row r="2485" spans="1:16" x14ac:dyDescent="0.25">
      <c r="A2485">
        <v>2023</v>
      </c>
      <c r="B2485">
        <v>688564</v>
      </c>
      <c r="C2485" s="31" t="s">
        <v>21</v>
      </c>
      <c r="D2485" t="s">
        <v>1</v>
      </c>
      <c r="E2485" s="21">
        <v>3969.48</v>
      </c>
      <c r="F2485" s="21">
        <v>4480.2</v>
      </c>
      <c r="G2485" s="21">
        <v>5882.97</v>
      </c>
      <c r="H2485" s="21">
        <v>1802.91</v>
      </c>
      <c r="I2485" s="21">
        <v>848.16</v>
      </c>
      <c r="J2485" s="21">
        <v>3385.8</v>
      </c>
      <c r="K2485" s="21">
        <v>2647.08</v>
      </c>
      <c r="L2485" s="21">
        <v>1144.56</v>
      </c>
      <c r="M2485" s="21">
        <v>5281.62</v>
      </c>
      <c r="N2485" s="21">
        <v>8809.92</v>
      </c>
      <c r="O2485" s="21">
        <v>5834.52</v>
      </c>
      <c r="P2485" s="21">
        <v>3410.88</v>
      </c>
    </row>
    <row r="2486" spans="1:16" x14ac:dyDescent="0.25">
      <c r="A2486">
        <v>2023</v>
      </c>
      <c r="B2486">
        <v>688564</v>
      </c>
      <c r="C2486" s="31" t="s">
        <v>22</v>
      </c>
      <c r="D2486" t="s">
        <v>1</v>
      </c>
      <c r="E2486" s="21">
        <v>4997.1899999999996</v>
      </c>
      <c r="F2486" s="21">
        <v>2509.14</v>
      </c>
      <c r="G2486" s="21">
        <v>2735.43</v>
      </c>
      <c r="H2486" s="21">
        <v>3079.14</v>
      </c>
      <c r="I2486" s="21">
        <v>8018.19</v>
      </c>
      <c r="J2486" s="21">
        <v>2299.38</v>
      </c>
      <c r="K2486" s="21">
        <v>6969.39</v>
      </c>
      <c r="L2486" s="21">
        <v>1478.58</v>
      </c>
      <c r="M2486" s="21">
        <v>9412.98</v>
      </c>
      <c r="N2486" s="21">
        <v>839.04</v>
      </c>
      <c r="O2486" s="21">
        <v>5136.84</v>
      </c>
      <c r="P2486" s="21">
        <v>8141.88</v>
      </c>
    </row>
    <row r="2487" spans="1:16" x14ac:dyDescent="0.25">
      <c r="A2487">
        <v>2023</v>
      </c>
      <c r="B2487">
        <v>688564</v>
      </c>
      <c r="C2487" s="31" t="s">
        <v>18</v>
      </c>
      <c r="D2487" t="s">
        <v>1</v>
      </c>
      <c r="E2487" s="21">
        <v>13311.78</v>
      </c>
      <c r="F2487" s="21">
        <v>21211.98</v>
      </c>
      <c r="G2487" s="21">
        <v>8463.36</v>
      </c>
      <c r="H2487" s="21">
        <v>11039.19</v>
      </c>
      <c r="I2487" s="21">
        <v>10521.63</v>
      </c>
      <c r="J2487" s="21">
        <v>10283.94</v>
      </c>
      <c r="K2487" s="21">
        <v>11393.16</v>
      </c>
      <c r="L2487" s="21">
        <v>13285.56</v>
      </c>
      <c r="M2487" s="21">
        <v>11044.32</v>
      </c>
      <c r="N2487" s="21">
        <v>7921.86</v>
      </c>
      <c r="O2487" s="21">
        <v>19870.77</v>
      </c>
      <c r="P2487" s="21">
        <v>12562.23</v>
      </c>
    </row>
    <row r="2488" spans="1:16" x14ac:dyDescent="0.25">
      <c r="A2488">
        <v>2023</v>
      </c>
      <c r="B2488">
        <v>688564</v>
      </c>
      <c r="C2488" s="31" t="s">
        <v>19</v>
      </c>
      <c r="D2488" t="s">
        <v>1</v>
      </c>
      <c r="E2488" s="21">
        <v>26721.599999999999</v>
      </c>
      <c r="F2488" s="21">
        <v>7335.9</v>
      </c>
      <c r="G2488" s="21">
        <v>11169.15</v>
      </c>
      <c r="H2488" s="21">
        <v>17214</v>
      </c>
      <c r="I2488" s="21">
        <v>16575.599999999999</v>
      </c>
      <c r="J2488" s="21">
        <v>18633.3</v>
      </c>
      <c r="K2488" s="21">
        <v>6632.52</v>
      </c>
      <c r="L2488" s="21">
        <v>13188.66</v>
      </c>
      <c r="M2488" s="21">
        <v>7937.82</v>
      </c>
      <c r="N2488" s="21">
        <v>7525.71</v>
      </c>
      <c r="O2488" s="21">
        <v>9408.99</v>
      </c>
      <c r="P2488" s="21">
        <v>9597.09</v>
      </c>
    </row>
    <row r="2489" spans="1:16" x14ac:dyDescent="0.25">
      <c r="A2489">
        <v>2023</v>
      </c>
      <c r="B2489">
        <v>690065</v>
      </c>
      <c r="C2489" s="31" t="s">
        <v>19</v>
      </c>
      <c r="D2489" t="s">
        <v>4</v>
      </c>
      <c r="E2489" s="21">
        <v>311.42399999999998</v>
      </c>
      <c r="F2489" s="21">
        <v>0</v>
      </c>
      <c r="G2489" s="21">
        <v>95.880000000000095</v>
      </c>
      <c r="H2489" s="21">
        <v>-70.195999999999998</v>
      </c>
      <c r="I2489" s="21">
        <v>-85.432000000000002</v>
      </c>
      <c r="J2489" s="21">
        <v>-42.216000000000001</v>
      </c>
      <c r="K2489" s="21">
        <v>-20.431999999999999</v>
      </c>
      <c r="L2489" s="21">
        <v>0</v>
      </c>
      <c r="M2489" s="21">
        <v>-121.232</v>
      </c>
      <c r="N2489" s="21">
        <v>-102.648</v>
      </c>
      <c r="O2489" s="21">
        <v>-59.531999999999996</v>
      </c>
      <c r="P2489" s="21">
        <v>-75.432000000000002</v>
      </c>
    </row>
    <row r="2490" spans="1:16" x14ac:dyDescent="0.25">
      <c r="A2490">
        <v>2023</v>
      </c>
      <c r="B2490">
        <v>690065</v>
      </c>
      <c r="C2490" s="31" t="s">
        <v>19</v>
      </c>
      <c r="D2490" t="s">
        <v>2</v>
      </c>
      <c r="E2490" s="21">
        <v>443.82400000000001</v>
      </c>
      <c r="F2490" s="21">
        <v>0</v>
      </c>
      <c r="G2490" s="21">
        <v>248.08</v>
      </c>
      <c r="H2490" s="21">
        <v>135.00399999999999</v>
      </c>
      <c r="I2490" s="21">
        <v>46.968000000000004</v>
      </c>
      <c r="J2490" s="21">
        <v>23.984000000000002</v>
      </c>
      <c r="K2490" s="21">
        <v>47.968000000000004</v>
      </c>
      <c r="L2490" s="21">
        <v>0</v>
      </c>
      <c r="M2490" s="21">
        <v>11.167999999999999</v>
      </c>
      <c r="N2490" s="21">
        <v>31.952000000000002</v>
      </c>
      <c r="O2490" s="21">
        <v>8.8680000000000003</v>
      </c>
      <c r="P2490" s="21">
        <v>56.968000000000004</v>
      </c>
    </row>
    <row r="2491" spans="1:16" x14ac:dyDescent="0.25">
      <c r="A2491">
        <v>2023</v>
      </c>
      <c r="B2491">
        <v>690065</v>
      </c>
      <c r="C2491" s="31" t="s">
        <v>19</v>
      </c>
      <c r="D2491" t="s">
        <v>1</v>
      </c>
      <c r="E2491" s="21">
        <v>1263.8240000000001</v>
      </c>
      <c r="F2491" s="21">
        <v>0</v>
      </c>
      <c r="G2491" s="21">
        <v>1038.08</v>
      </c>
      <c r="H2491" s="21">
        <v>561.50400000000002</v>
      </c>
      <c r="I2491" s="21">
        <v>127.968</v>
      </c>
      <c r="J2491" s="21">
        <v>143.98400000000001</v>
      </c>
      <c r="K2491" s="21">
        <v>287.96800000000002</v>
      </c>
      <c r="L2491" s="21">
        <v>0</v>
      </c>
      <c r="M2491" s="21">
        <v>27.167999999999999</v>
      </c>
      <c r="N2491" s="21">
        <v>175.952</v>
      </c>
      <c r="O2491" s="21">
        <v>30.367999999999999</v>
      </c>
      <c r="P2491" s="21">
        <v>271.96800000000002</v>
      </c>
    </row>
    <row r="2492" spans="1:16" x14ac:dyDescent="0.25">
      <c r="A2492">
        <v>2023</v>
      </c>
      <c r="B2492">
        <v>692504</v>
      </c>
      <c r="C2492" s="31" t="s">
        <v>20</v>
      </c>
      <c r="D2492" t="s">
        <v>4</v>
      </c>
      <c r="E2492" s="21">
        <v>-12.8600000000002</v>
      </c>
      <c r="F2492" s="21">
        <v>29.5183999999999</v>
      </c>
      <c r="G2492" s="21">
        <v>-28.097600000000099</v>
      </c>
      <c r="H2492" s="21">
        <v>1272.7783999999899</v>
      </c>
      <c r="I2492" s="21">
        <v>241.943999999998</v>
      </c>
      <c r="J2492" s="21">
        <v>-49.613599999999998</v>
      </c>
      <c r="K2492" s="21">
        <v>-92.450400000000201</v>
      </c>
      <c r="L2492" s="21">
        <v>-84.139200000000201</v>
      </c>
      <c r="M2492" s="21">
        <v>236.11519999999899</v>
      </c>
      <c r="N2492" s="21">
        <v>0</v>
      </c>
      <c r="O2492" s="21">
        <v>610.719999999999</v>
      </c>
      <c r="P2492" s="21">
        <v>39.5983999999997</v>
      </c>
    </row>
    <row r="2493" spans="1:16" x14ac:dyDescent="0.25">
      <c r="A2493">
        <v>2023</v>
      </c>
      <c r="B2493">
        <v>692504</v>
      </c>
      <c r="C2493" s="31" t="s">
        <v>20</v>
      </c>
      <c r="D2493" t="s">
        <v>2</v>
      </c>
      <c r="E2493" s="21">
        <v>147.94</v>
      </c>
      <c r="F2493" s="21">
        <v>102.7184</v>
      </c>
      <c r="G2493" s="21">
        <v>61.902399999999901</v>
      </c>
      <c r="H2493" s="21">
        <v>1596.7783999999899</v>
      </c>
      <c r="I2493" s="21">
        <v>841.94399999999803</v>
      </c>
      <c r="J2493" s="21">
        <v>18.7864</v>
      </c>
      <c r="K2493" s="21">
        <v>131.9496</v>
      </c>
      <c r="L2493" s="21">
        <v>206.26079999999999</v>
      </c>
      <c r="M2493" s="21">
        <v>462.915199999999</v>
      </c>
      <c r="N2493" s="21">
        <v>0</v>
      </c>
      <c r="O2493" s="21">
        <v>901.11999999999898</v>
      </c>
      <c r="P2493" s="21">
        <v>341.9984</v>
      </c>
    </row>
    <row r="2494" spans="1:16" x14ac:dyDescent="0.25">
      <c r="A2494">
        <v>2023</v>
      </c>
      <c r="B2494">
        <v>692504</v>
      </c>
      <c r="C2494" s="31" t="s">
        <v>20</v>
      </c>
      <c r="D2494" t="s">
        <v>1</v>
      </c>
      <c r="E2494" s="21">
        <v>2376.94</v>
      </c>
      <c r="F2494" s="21">
        <v>652.71839999999997</v>
      </c>
      <c r="G2494" s="21">
        <v>1178.9023999999999</v>
      </c>
      <c r="H2494" s="21">
        <v>24506.778399999999</v>
      </c>
      <c r="I2494" s="21">
        <v>13518.944</v>
      </c>
      <c r="J2494" s="21">
        <v>108.7864</v>
      </c>
      <c r="K2494" s="21">
        <v>1995.9495999999999</v>
      </c>
      <c r="L2494" s="21">
        <v>2357.2608</v>
      </c>
      <c r="M2494" s="21">
        <v>4113.4152000000004</v>
      </c>
      <c r="N2494" s="21">
        <v>0</v>
      </c>
      <c r="O2494" s="21">
        <v>4834.12</v>
      </c>
      <c r="P2494" s="21">
        <v>1899.4983999999999</v>
      </c>
    </row>
    <row r="2495" spans="1:16" x14ac:dyDescent="0.25">
      <c r="A2495">
        <v>2023</v>
      </c>
      <c r="B2495">
        <v>692546</v>
      </c>
      <c r="C2495" s="31" t="s">
        <v>20</v>
      </c>
      <c r="D2495" t="s">
        <v>4</v>
      </c>
      <c r="E2495" s="21">
        <v>-63.015999999999998</v>
      </c>
      <c r="F2495" s="21">
        <v>0</v>
      </c>
      <c r="G2495" s="21">
        <v>0</v>
      </c>
      <c r="H2495" s="21">
        <v>-44.415999999999997</v>
      </c>
      <c r="I2495" s="21">
        <v>0</v>
      </c>
      <c r="J2495" s="21">
        <v>-86.831999999999994</v>
      </c>
      <c r="K2495" s="21">
        <v>-26.416</v>
      </c>
      <c r="L2495" s="21">
        <v>0</v>
      </c>
      <c r="M2495" s="21">
        <v>351.44</v>
      </c>
      <c r="N2495" s="21">
        <v>0</v>
      </c>
      <c r="O2495" s="21">
        <v>0</v>
      </c>
      <c r="P2495" s="21">
        <v>0</v>
      </c>
    </row>
    <row r="2496" spans="1:16" x14ac:dyDescent="0.25">
      <c r="A2496">
        <v>2023</v>
      </c>
      <c r="B2496">
        <v>692546</v>
      </c>
      <c r="C2496" s="31" t="s">
        <v>20</v>
      </c>
      <c r="D2496" t="s">
        <v>2</v>
      </c>
      <c r="E2496" s="21">
        <v>5.3840000000000003</v>
      </c>
      <c r="F2496" s="21">
        <v>0</v>
      </c>
      <c r="G2496" s="21">
        <v>0</v>
      </c>
      <c r="H2496" s="21">
        <v>23.984000000000002</v>
      </c>
      <c r="I2496" s="21">
        <v>0</v>
      </c>
      <c r="J2496" s="21">
        <v>49.968000000000004</v>
      </c>
      <c r="K2496" s="21">
        <v>41.984000000000002</v>
      </c>
      <c r="L2496" s="21">
        <v>0</v>
      </c>
      <c r="M2496" s="21">
        <v>419.84</v>
      </c>
      <c r="N2496" s="21">
        <v>0</v>
      </c>
      <c r="O2496" s="21">
        <v>0</v>
      </c>
      <c r="P2496" s="21">
        <v>0</v>
      </c>
    </row>
    <row r="2497" spans="1:16" x14ac:dyDescent="0.25">
      <c r="A2497">
        <v>2023</v>
      </c>
      <c r="B2497">
        <v>692546</v>
      </c>
      <c r="C2497" s="31" t="s">
        <v>20</v>
      </c>
      <c r="D2497" t="s">
        <v>1</v>
      </c>
      <c r="E2497" s="21">
        <v>14.384</v>
      </c>
      <c r="F2497" s="21">
        <v>0</v>
      </c>
      <c r="G2497" s="21">
        <v>0</v>
      </c>
      <c r="H2497" s="21">
        <v>143.98400000000001</v>
      </c>
      <c r="I2497" s="21">
        <v>0</v>
      </c>
      <c r="J2497" s="21">
        <v>239.96799999999999</v>
      </c>
      <c r="K2497" s="21">
        <v>111.98399999999999</v>
      </c>
      <c r="L2497" s="21">
        <v>0</v>
      </c>
      <c r="M2497" s="21">
        <v>1119.8399999999999</v>
      </c>
      <c r="N2497" s="21">
        <v>0</v>
      </c>
      <c r="O2497" s="21">
        <v>0</v>
      </c>
      <c r="P2497" s="21">
        <v>0</v>
      </c>
    </row>
    <row r="2498" spans="1:16" x14ac:dyDescent="0.25">
      <c r="A2498">
        <v>2023</v>
      </c>
      <c r="B2498">
        <v>692982</v>
      </c>
      <c r="C2498" s="31" t="s">
        <v>23</v>
      </c>
      <c r="D2498" t="s">
        <v>4</v>
      </c>
      <c r="E2498" s="21">
        <v>-30.515999999999998</v>
      </c>
      <c r="F2498" s="21">
        <v>4.9679999999999902</v>
      </c>
      <c r="G2498" s="21">
        <v>0</v>
      </c>
      <c r="H2498" s="21">
        <v>-66.731999999999999</v>
      </c>
      <c r="I2498" s="21">
        <v>0</v>
      </c>
      <c r="J2498" s="21">
        <v>0</v>
      </c>
      <c r="K2498" s="21">
        <v>0</v>
      </c>
      <c r="L2498" s="21">
        <v>0</v>
      </c>
      <c r="M2498" s="21">
        <v>-36.031999999999996</v>
      </c>
      <c r="N2498" s="21">
        <v>0</v>
      </c>
      <c r="O2498" s="21">
        <v>-15.776</v>
      </c>
      <c r="P2498" s="21">
        <v>347.34</v>
      </c>
    </row>
    <row r="2499" spans="1:16" x14ac:dyDescent="0.25">
      <c r="A2499">
        <v>2023</v>
      </c>
      <c r="B2499">
        <v>692982</v>
      </c>
      <c r="C2499" s="31" t="s">
        <v>23</v>
      </c>
      <c r="D2499" t="s">
        <v>2</v>
      </c>
      <c r="E2499" s="21">
        <v>41.984000000000002</v>
      </c>
      <c r="F2499" s="21">
        <v>79.968000000000004</v>
      </c>
      <c r="G2499" s="21">
        <v>0</v>
      </c>
      <c r="H2499" s="21">
        <v>8.2680000000000007</v>
      </c>
      <c r="I2499" s="21">
        <v>0</v>
      </c>
      <c r="J2499" s="21">
        <v>0</v>
      </c>
      <c r="K2499" s="21">
        <v>0</v>
      </c>
      <c r="L2499" s="21">
        <v>0</v>
      </c>
      <c r="M2499" s="21">
        <v>38.968000000000004</v>
      </c>
      <c r="N2499" s="21">
        <v>0</v>
      </c>
      <c r="O2499" s="21">
        <v>59.223999999999997</v>
      </c>
      <c r="P2499" s="21">
        <v>419.84</v>
      </c>
    </row>
    <row r="2500" spans="1:16" x14ac:dyDescent="0.25">
      <c r="A2500">
        <v>2023</v>
      </c>
      <c r="B2500">
        <v>692982</v>
      </c>
      <c r="C2500" s="31" t="s">
        <v>23</v>
      </c>
      <c r="D2500" t="s">
        <v>1</v>
      </c>
      <c r="E2500" s="21">
        <v>111.98399999999999</v>
      </c>
      <c r="F2500" s="21">
        <v>239.96799999999999</v>
      </c>
      <c r="G2500" s="21">
        <v>0</v>
      </c>
      <c r="H2500" s="21">
        <v>36.768000000000001</v>
      </c>
      <c r="I2500" s="21">
        <v>0</v>
      </c>
      <c r="J2500" s="21">
        <v>0</v>
      </c>
      <c r="K2500" s="21">
        <v>0</v>
      </c>
      <c r="L2500" s="21">
        <v>0</v>
      </c>
      <c r="M2500" s="21">
        <v>303.96800000000002</v>
      </c>
      <c r="N2500" s="21">
        <v>0</v>
      </c>
      <c r="O2500" s="21">
        <v>158.22399999999999</v>
      </c>
      <c r="P2500" s="21">
        <v>1119.8399999999999</v>
      </c>
    </row>
    <row r="2501" spans="1:16" x14ac:dyDescent="0.25">
      <c r="A2501">
        <v>2023</v>
      </c>
      <c r="B2501">
        <v>693197</v>
      </c>
      <c r="C2501" s="31" t="s">
        <v>22</v>
      </c>
      <c r="D2501" t="s">
        <v>2</v>
      </c>
      <c r="E2501" s="21">
        <v>0</v>
      </c>
      <c r="F2501" s="21">
        <v>0</v>
      </c>
      <c r="G2501" s="21">
        <v>0</v>
      </c>
      <c r="H2501" s="21">
        <v>1099.8499999999999</v>
      </c>
      <c r="I2501" s="21">
        <v>647.45000000000005</v>
      </c>
      <c r="J2501" s="21">
        <v>212.3</v>
      </c>
      <c r="K2501" s="21">
        <v>1069.5999999999999</v>
      </c>
      <c r="L2501" s="21">
        <v>509.55</v>
      </c>
      <c r="M2501" s="21">
        <v>362.9</v>
      </c>
      <c r="N2501" s="21">
        <v>1410.2</v>
      </c>
      <c r="O2501" s="21">
        <v>714.1</v>
      </c>
      <c r="P2501" s="21">
        <v>348.7</v>
      </c>
    </row>
    <row r="2502" spans="1:16" x14ac:dyDescent="0.25">
      <c r="A2502">
        <v>2023</v>
      </c>
      <c r="B2502">
        <v>693197</v>
      </c>
      <c r="C2502" s="31" t="s">
        <v>22</v>
      </c>
      <c r="D2502" t="s">
        <v>4</v>
      </c>
      <c r="E2502" s="21">
        <v>0</v>
      </c>
      <c r="F2502" s="21">
        <v>0</v>
      </c>
      <c r="G2502" s="21">
        <v>0</v>
      </c>
      <c r="H2502" s="21">
        <v>915.7</v>
      </c>
      <c r="I2502" s="21">
        <v>433.95</v>
      </c>
      <c r="J2502" s="21">
        <v>79.5</v>
      </c>
      <c r="K2502" s="21">
        <v>698.9</v>
      </c>
      <c r="L2502" s="21">
        <v>333.1</v>
      </c>
      <c r="M2502" s="21">
        <v>126.1</v>
      </c>
      <c r="N2502" s="21">
        <v>1125.9000000000001</v>
      </c>
      <c r="O2502" s="21">
        <v>463</v>
      </c>
      <c r="P2502" s="21">
        <v>150.6</v>
      </c>
    </row>
    <row r="2503" spans="1:16" x14ac:dyDescent="0.25">
      <c r="A2503">
        <v>2023</v>
      </c>
      <c r="B2503">
        <v>693197</v>
      </c>
      <c r="C2503" s="31" t="s">
        <v>22</v>
      </c>
      <c r="D2503" t="s">
        <v>1</v>
      </c>
      <c r="E2503" s="21">
        <v>0</v>
      </c>
      <c r="F2503" s="21">
        <v>0</v>
      </c>
      <c r="G2503" s="21">
        <v>0</v>
      </c>
      <c r="H2503" s="21">
        <v>6599.1</v>
      </c>
      <c r="I2503" s="21">
        <v>3884.7</v>
      </c>
      <c r="J2503" s="21">
        <v>1273.8</v>
      </c>
      <c r="K2503" s="21">
        <v>6417.6</v>
      </c>
      <c r="L2503" s="21">
        <v>3057.3</v>
      </c>
      <c r="M2503" s="21">
        <v>2177.4</v>
      </c>
      <c r="N2503" s="21">
        <v>8461.2000000000007</v>
      </c>
      <c r="O2503" s="21">
        <v>4284.6000000000004</v>
      </c>
      <c r="P2503" s="21">
        <v>2092.1999999999998</v>
      </c>
    </row>
    <row r="2504" spans="1:16" x14ac:dyDescent="0.25">
      <c r="A2504">
        <v>2023</v>
      </c>
      <c r="B2504">
        <v>697252</v>
      </c>
      <c r="C2504" s="31" t="s">
        <v>18</v>
      </c>
      <c r="D2504" t="s">
        <v>4</v>
      </c>
      <c r="E2504" s="21">
        <v>-183.328</v>
      </c>
      <c r="F2504" s="21">
        <v>0</v>
      </c>
      <c r="G2504" s="21">
        <v>19.768000000000001</v>
      </c>
      <c r="H2504" s="21">
        <v>-22.792000000000002</v>
      </c>
      <c r="I2504" s="21">
        <v>-24.231999999999999</v>
      </c>
      <c r="J2504" s="21">
        <v>282.36799999999999</v>
      </c>
      <c r="K2504" s="21">
        <v>-58.816000000000003</v>
      </c>
      <c r="L2504" s="21">
        <v>-57.031999999999996</v>
      </c>
      <c r="M2504" s="21">
        <v>317.42399999999998</v>
      </c>
      <c r="N2504" s="21">
        <v>-26.216000000000001</v>
      </c>
      <c r="O2504" s="21">
        <v>-16.808</v>
      </c>
      <c r="P2504" s="21">
        <v>-151.864</v>
      </c>
    </row>
    <row r="2505" spans="1:16" x14ac:dyDescent="0.25">
      <c r="A2505">
        <v>2023</v>
      </c>
      <c r="B2505">
        <v>697252</v>
      </c>
      <c r="C2505" s="31" t="s">
        <v>18</v>
      </c>
      <c r="D2505" t="s">
        <v>2</v>
      </c>
      <c r="E2505" s="21">
        <v>73.471999999999994</v>
      </c>
      <c r="F2505" s="21">
        <v>0</v>
      </c>
      <c r="G2505" s="21">
        <v>83.968000000000004</v>
      </c>
      <c r="H2505" s="21">
        <v>105.608</v>
      </c>
      <c r="I2505" s="21">
        <v>39.968000000000004</v>
      </c>
      <c r="J2505" s="21">
        <v>603.36800000000005</v>
      </c>
      <c r="K2505" s="21">
        <v>5.3840000000000003</v>
      </c>
      <c r="L2505" s="21">
        <v>7.1680000000000001</v>
      </c>
      <c r="M2505" s="21">
        <v>445.82400000000001</v>
      </c>
      <c r="N2505" s="21">
        <v>37.984000000000002</v>
      </c>
      <c r="O2505" s="21">
        <v>111.592</v>
      </c>
      <c r="P2505" s="21">
        <v>104.93600000000001</v>
      </c>
    </row>
    <row r="2506" spans="1:16" x14ac:dyDescent="0.25">
      <c r="A2506">
        <v>2023</v>
      </c>
      <c r="B2506">
        <v>697252</v>
      </c>
      <c r="C2506" s="31" t="s">
        <v>18</v>
      </c>
      <c r="D2506" t="s">
        <v>1</v>
      </c>
      <c r="E2506" s="21">
        <v>377.47199999999998</v>
      </c>
      <c r="F2506" s="21">
        <v>0</v>
      </c>
      <c r="G2506" s="21">
        <v>223.96799999999999</v>
      </c>
      <c r="H2506" s="21">
        <v>252.608</v>
      </c>
      <c r="I2506" s="21">
        <v>319.96800000000002</v>
      </c>
      <c r="J2506" s="21">
        <v>2124.3679999999999</v>
      </c>
      <c r="K2506" s="21">
        <v>14.384</v>
      </c>
      <c r="L2506" s="21">
        <v>35.167999999999999</v>
      </c>
      <c r="M2506" s="21">
        <v>1215.8240000000001</v>
      </c>
      <c r="N2506" s="21">
        <v>127.98399999999999</v>
      </c>
      <c r="O2506" s="21">
        <v>428.59199999999998</v>
      </c>
      <c r="P2506" s="21">
        <v>415.93599999999998</v>
      </c>
    </row>
    <row r="2507" spans="1:16" x14ac:dyDescent="0.25">
      <c r="A2507">
        <v>2023</v>
      </c>
      <c r="B2507">
        <v>701147</v>
      </c>
      <c r="C2507" s="31" t="s">
        <v>22</v>
      </c>
      <c r="D2507" t="s">
        <v>4</v>
      </c>
      <c r="E2507" s="21">
        <v>253.42400000000001</v>
      </c>
      <c r="F2507" s="21">
        <v>-48.936</v>
      </c>
      <c r="G2507" s="21">
        <v>-80.632000000000005</v>
      </c>
      <c r="H2507" s="21">
        <v>-61.116</v>
      </c>
      <c r="I2507" s="21">
        <v>0</v>
      </c>
      <c r="J2507" s="21">
        <v>0</v>
      </c>
      <c r="K2507" s="21">
        <v>711.89200000000096</v>
      </c>
      <c r="L2507" s="21">
        <v>-58.816000000000003</v>
      </c>
      <c r="M2507" s="21">
        <v>1071.6400000000001</v>
      </c>
      <c r="N2507" s="21">
        <v>-71.432000000000002</v>
      </c>
      <c r="O2507" s="21">
        <v>1069.0160000000001</v>
      </c>
      <c r="P2507" s="21">
        <v>0</v>
      </c>
    </row>
    <row r="2508" spans="1:16" x14ac:dyDescent="0.25">
      <c r="A2508">
        <v>2023</v>
      </c>
      <c r="B2508">
        <v>701147</v>
      </c>
      <c r="C2508" s="31" t="s">
        <v>22</v>
      </c>
      <c r="D2508" t="s">
        <v>2</v>
      </c>
      <c r="E2508" s="21">
        <v>381.82400000000001</v>
      </c>
      <c r="F2508" s="21">
        <v>143.66399999999999</v>
      </c>
      <c r="G2508" s="21">
        <v>47.768000000000001</v>
      </c>
      <c r="H2508" s="21">
        <v>3.0840000000000001</v>
      </c>
      <c r="I2508" s="21">
        <v>0</v>
      </c>
      <c r="J2508" s="21">
        <v>0</v>
      </c>
      <c r="K2508" s="21">
        <v>860.09200000000101</v>
      </c>
      <c r="L2508" s="21">
        <v>5.3840000000000003</v>
      </c>
      <c r="M2508" s="21">
        <v>1476.64</v>
      </c>
      <c r="N2508" s="21">
        <v>56.968000000000004</v>
      </c>
      <c r="O2508" s="21">
        <v>1345.616</v>
      </c>
      <c r="P2508" s="21">
        <v>0</v>
      </c>
    </row>
    <row r="2509" spans="1:16" x14ac:dyDescent="0.25">
      <c r="A2509">
        <v>2023</v>
      </c>
      <c r="B2509">
        <v>701147</v>
      </c>
      <c r="C2509" s="31" t="s">
        <v>22</v>
      </c>
      <c r="D2509" t="s">
        <v>1</v>
      </c>
      <c r="E2509" s="21">
        <v>1551.8240000000001</v>
      </c>
      <c r="F2509" s="21">
        <v>543.66399999999999</v>
      </c>
      <c r="G2509" s="21">
        <v>124.768</v>
      </c>
      <c r="H2509" s="21">
        <v>17.584</v>
      </c>
      <c r="I2509" s="21">
        <v>0</v>
      </c>
      <c r="J2509" s="21">
        <v>0</v>
      </c>
      <c r="K2509" s="21">
        <v>5778.5919999999996</v>
      </c>
      <c r="L2509" s="21">
        <v>14.384</v>
      </c>
      <c r="M2509" s="21">
        <v>5032.6400000000003</v>
      </c>
      <c r="N2509" s="21">
        <v>271.96800000000002</v>
      </c>
      <c r="O2509" s="21">
        <v>4749.616</v>
      </c>
      <c r="P2509" s="21">
        <v>0</v>
      </c>
    </row>
    <row r="2510" spans="1:16" x14ac:dyDescent="0.25">
      <c r="A2510">
        <v>2023</v>
      </c>
      <c r="B2510">
        <v>703561</v>
      </c>
      <c r="C2510" s="31" t="s">
        <v>22</v>
      </c>
      <c r="D2510" t="s">
        <v>2</v>
      </c>
      <c r="E2510" s="21">
        <v>0</v>
      </c>
      <c r="F2510" s="21">
        <v>0</v>
      </c>
      <c r="G2510" s="21">
        <v>0</v>
      </c>
      <c r="H2510" s="21">
        <v>0</v>
      </c>
      <c r="I2510" s="21">
        <v>0</v>
      </c>
      <c r="J2510" s="21">
        <v>0</v>
      </c>
      <c r="K2510" s="21">
        <v>0</v>
      </c>
      <c r="L2510" s="21">
        <v>0</v>
      </c>
      <c r="M2510" s="21">
        <v>313.87200000000001</v>
      </c>
      <c r="N2510" s="21">
        <v>0</v>
      </c>
      <c r="O2510" s="21">
        <v>98.96</v>
      </c>
      <c r="P2510" s="21">
        <v>0</v>
      </c>
    </row>
    <row r="2511" spans="1:16" x14ac:dyDescent="0.25">
      <c r="A2511">
        <v>2023</v>
      </c>
      <c r="B2511">
        <v>703561</v>
      </c>
      <c r="C2511" s="31" t="s">
        <v>22</v>
      </c>
      <c r="D2511" t="s">
        <v>4</v>
      </c>
      <c r="E2511" s="21">
        <v>0</v>
      </c>
      <c r="F2511" s="21">
        <v>0</v>
      </c>
      <c r="G2511" s="21">
        <v>0</v>
      </c>
      <c r="H2511" s="21">
        <v>0</v>
      </c>
      <c r="I2511" s="21">
        <v>0</v>
      </c>
      <c r="J2511" s="21">
        <v>0</v>
      </c>
      <c r="K2511" s="21">
        <v>0</v>
      </c>
      <c r="L2511" s="21">
        <v>0</v>
      </c>
      <c r="M2511" s="21">
        <v>247.47200000000001</v>
      </c>
      <c r="N2511" s="21">
        <v>0</v>
      </c>
      <c r="O2511" s="21">
        <v>64.66</v>
      </c>
      <c r="P2511" s="21">
        <v>0</v>
      </c>
    </row>
    <row r="2512" spans="1:16" x14ac:dyDescent="0.25">
      <c r="A2512">
        <v>2023</v>
      </c>
      <c r="B2512">
        <v>703561</v>
      </c>
      <c r="C2512" s="31" t="s">
        <v>22</v>
      </c>
      <c r="D2512" t="s">
        <v>1</v>
      </c>
      <c r="E2512" s="21">
        <v>0</v>
      </c>
      <c r="F2512" s="21">
        <v>0</v>
      </c>
      <c r="G2512" s="21">
        <v>0</v>
      </c>
      <c r="H2512" s="21">
        <v>0</v>
      </c>
      <c r="I2512" s="21">
        <v>0</v>
      </c>
      <c r="J2512" s="21">
        <v>0</v>
      </c>
      <c r="K2512" s="21">
        <v>0</v>
      </c>
      <c r="L2512" s="21">
        <v>0</v>
      </c>
      <c r="M2512" s="21">
        <v>943.87199999999996</v>
      </c>
      <c r="N2512" s="21">
        <v>0</v>
      </c>
      <c r="O2512" s="21">
        <v>303.95999999999998</v>
      </c>
      <c r="P2512" s="21">
        <v>0</v>
      </c>
    </row>
    <row r="2513" spans="1:16" x14ac:dyDescent="0.25">
      <c r="A2513">
        <v>2023</v>
      </c>
      <c r="B2513">
        <v>703857</v>
      </c>
      <c r="C2513" s="31" t="s">
        <v>21</v>
      </c>
      <c r="D2513" t="s">
        <v>4</v>
      </c>
      <c r="E2513" s="21">
        <v>8437.8500000000095</v>
      </c>
      <c r="F2513" s="21">
        <v>5131.75</v>
      </c>
      <c r="G2513" s="21">
        <v>5007.2</v>
      </c>
      <c r="H2513" s="21">
        <v>3186.75</v>
      </c>
      <c r="I2513" s="21">
        <v>7123.7</v>
      </c>
      <c r="J2513" s="21">
        <v>1726.3</v>
      </c>
      <c r="K2513" s="21">
        <v>2053.1999999999998</v>
      </c>
      <c r="L2513" s="21">
        <v>4595.3999999999996</v>
      </c>
      <c r="M2513" s="21">
        <v>6524.05</v>
      </c>
      <c r="N2513" s="21">
        <v>3116.05</v>
      </c>
      <c r="O2513" s="21">
        <v>1347.1</v>
      </c>
      <c r="P2513" s="21">
        <v>8645.75</v>
      </c>
    </row>
    <row r="2514" spans="1:16" x14ac:dyDescent="0.25">
      <c r="A2514">
        <v>2023</v>
      </c>
      <c r="B2514">
        <v>703857</v>
      </c>
      <c r="C2514" s="31" t="s">
        <v>21</v>
      </c>
      <c r="D2514" t="s">
        <v>2</v>
      </c>
      <c r="E2514" s="21">
        <v>9842.85</v>
      </c>
      <c r="F2514" s="21">
        <v>6463.75</v>
      </c>
      <c r="G2514" s="21">
        <v>5899.2</v>
      </c>
      <c r="H2514" s="21">
        <v>3875.75</v>
      </c>
      <c r="I2514" s="21">
        <v>8273.2000000000007</v>
      </c>
      <c r="J2514" s="21">
        <v>2312.3000000000002</v>
      </c>
      <c r="K2514" s="21">
        <v>2730.2</v>
      </c>
      <c r="L2514" s="21">
        <v>5482.4</v>
      </c>
      <c r="M2514" s="21">
        <v>7857.05</v>
      </c>
      <c r="N2514" s="21">
        <v>3682.05</v>
      </c>
      <c r="O2514" s="21">
        <v>1975.1</v>
      </c>
      <c r="P2514" s="21">
        <v>9965.75</v>
      </c>
    </row>
    <row r="2515" spans="1:16" x14ac:dyDescent="0.25">
      <c r="A2515">
        <v>2023</v>
      </c>
      <c r="B2515">
        <v>703857</v>
      </c>
      <c r="C2515" s="31" t="s">
        <v>21</v>
      </c>
      <c r="D2515" t="s">
        <v>1</v>
      </c>
      <c r="E2515" s="21">
        <v>108271.35</v>
      </c>
      <c r="F2515" s="21">
        <v>71101.25</v>
      </c>
      <c r="G2515" s="21">
        <v>64891.199999999997</v>
      </c>
      <c r="H2515" s="21">
        <v>42633.25</v>
      </c>
      <c r="I2515" s="21">
        <v>91005.2</v>
      </c>
      <c r="J2515" s="21">
        <v>25435.3</v>
      </c>
      <c r="K2515" s="21">
        <v>30032.2</v>
      </c>
      <c r="L2515" s="21">
        <v>60306.400000000001</v>
      </c>
      <c r="M2515" s="21">
        <v>86427.55</v>
      </c>
      <c r="N2515" s="21">
        <v>40502.550000000003</v>
      </c>
      <c r="O2515" s="21">
        <v>21726.1</v>
      </c>
      <c r="P2515" s="21">
        <v>109623.25</v>
      </c>
    </row>
    <row r="2516" spans="1:16" x14ac:dyDescent="0.25">
      <c r="A2516">
        <v>2023</v>
      </c>
      <c r="B2516">
        <v>707741</v>
      </c>
      <c r="C2516" s="31" t="s">
        <v>22</v>
      </c>
      <c r="D2516" t="s">
        <v>4</v>
      </c>
      <c r="E2516" s="21">
        <v>-30.216000000000001</v>
      </c>
      <c r="F2516" s="21">
        <v>-22.216000000000001</v>
      </c>
      <c r="G2516" s="21">
        <v>0</v>
      </c>
      <c r="H2516" s="21">
        <v>523.21199999999999</v>
      </c>
      <c r="I2516" s="21">
        <v>0</v>
      </c>
      <c r="J2516" s="21">
        <v>-24.231999999999999</v>
      </c>
      <c r="K2516" s="21">
        <v>0</v>
      </c>
      <c r="L2516" s="21">
        <v>0</v>
      </c>
      <c r="M2516" s="21">
        <v>0</v>
      </c>
      <c r="N2516" s="21">
        <v>0</v>
      </c>
      <c r="O2516" s="21">
        <v>0</v>
      </c>
      <c r="P2516" s="21">
        <v>0</v>
      </c>
    </row>
    <row r="2517" spans="1:16" x14ac:dyDescent="0.25">
      <c r="A2517">
        <v>2023</v>
      </c>
      <c r="B2517">
        <v>707741</v>
      </c>
      <c r="C2517" s="31" t="s">
        <v>22</v>
      </c>
      <c r="D2517" t="s">
        <v>2</v>
      </c>
      <c r="E2517" s="21">
        <v>33.984000000000002</v>
      </c>
      <c r="F2517" s="21">
        <v>41.984000000000002</v>
      </c>
      <c r="G2517" s="21">
        <v>0</v>
      </c>
      <c r="H2517" s="21">
        <v>671.41200000000003</v>
      </c>
      <c r="I2517" s="21">
        <v>0</v>
      </c>
      <c r="J2517" s="21">
        <v>39.968000000000004</v>
      </c>
      <c r="K2517" s="21">
        <v>0</v>
      </c>
      <c r="L2517" s="21">
        <v>0</v>
      </c>
      <c r="M2517" s="21">
        <v>0</v>
      </c>
      <c r="N2517" s="21">
        <v>0</v>
      </c>
      <c r="O2517" s="21">
        <v>0</v>
      </c>
      <c r="P2517" s="21">
        <v>0</v>
      </c>
    </row>
    <row r="2518" spans="1:16" x14ac:dyDescent="0.25">
      <c r="A2518">
        <v>2023</v>
      </c>
      <c r="B2518">
        <v>707741</v>
      </c>
      <c r="C2518" s="31" t="s">
        <v>22</v>
      </c>
      <c r="D2518" t="s">
        <v>1</v>
      </c>
      <c r="E2518" s="21">
        <v>143.98400000000001</v>
      </c>
      <c r="F2518" s="21">
        <v>111.98399999999999</v>
      </c>
      <c r="G2518" s="21">
        <v>0</v>
      </c>
      <c r="H2518" s="21">
        <v>2992.9119999999998</v>
      </c>
      <c r="I2518" s="21">
        <v>0</v>
      </c>
      <c r="J2518" s="21">
        <v>319.96800000000002</v>
      </c>
      <c r="K2518" s="21">
        <v>0</v>
      </c>
      <c r="L2518" s="21">
        <v>0</v>
      </c>
      <c r="M2518" s="21">
        <v>0</v>
      </c>
      <c r="N2518" s="21">
        <v>0</v>
      </c>
      <c r="O2518" s="21">
        <v>0</v>
      </c>
      <c r="P2518" s="21">
        <v>0</v>
      </c>
    </row>
    <row r="2519" spans="1:16" x14ac:dyDescent="0.25">
      <c r="A2519">
        <v>2023</v>
      </c>
      <c r="B2519">
        <v>713162</v>
      </c>
      <c r="C2519" s="31" t="s">
        <v>18</v>
      </c>
      <c r="D2519" t="s">
        <v>2</v>
      </c>
      <c r="E2519" s="21">
        <v>0</v>
      </c>
      <c r="F2519" s="21">
        <v>0</v>
      </c>
      <c r="G2519" s="21">
        <v>0</v>
      </c>
      <c r="H2519" s="21">
        <v>0</v>
      </c>
      <c r="I2519" s="21">
        <v>41.984000000000002</v>
      </c>
      <c r="J2519" s="21">
        <v>0</v>
      </c>
      <c r="K2519" s="21">
        <v>0</v>
      </c>
      <c r="L2519" s="21">
        <v>0</v>
      </c>
      <c r="M2519" s="21">
        <v>0</v>
      </c>
      <c r="N2519" s="21">
        <v>37.984000000000002</v>
      </c>
      <c r="O2519" s="21">
        <v>37.984000000000002</v>
      </c>
      <c r="P2519" s="21">
        <v>0</v>
      </c>
    </row>
    <row r="2520" spans="1:16" x14ac:dyDescent="0.25">
      <c r="A2520">
        <v>2023</v>
      </c>
      <c r="B2520">
        <v>713162</v>
      </c>
      <c r="C2520" s="31" t="s">
        <v>18</v>
      </c>
      <c r="D2520" t="s">
        <v>4</v>
      </c>
      <c r="E2520" s="21">
        <v>0</v>
      </c>
      <c r="F2520" s="21">
        <v>0</v>
      </c>
      <c r="G2520" s="21">
        <v>0</v>
      </c>
      <c r="H2520" s="21">
        <v>0</v>
      </c>
      <c r="I2520" s="21">
        <v>-22.216000000000001</v>
      </c>
      <c r="J2520" s="21">
        <v>0</v>
      </c>
      <c r="K2520" s="21">
        <v>0</v>
      </c>
      <c r="L2520" s="21">
        <v>0</v>
      </c>
      <c r="M2520" s="21">
        <v>0</v>
      </c>
      <c r="N2520" s="21">
        <v>-26.216000000000001</v>
      </c>
      <c r="O2520" s="21">
        <v>-26.216000000000001</v>
      </c>
      <c r="P2520" s="21">
        <v>0</v>
      </c>
    </row>
    <row r="2521" spans="1:16" x14ac:dyDescent="0.25">
      <c r="A2521">
        <v>2023</v>
      </c>
      <c r="B2521">
        <v>713162</v>
      </c>
      <c r="C2521" s="31" t="s">
        <v>18</v>
      </c>
      <c r="D2521" t="s">
        <v>1</v>
      </c>
      <c r="E2521" s="21">
        <v>0</v>
      </c>
      <c r="F2521" s="21">
        <v>0</v>
      </c>
      <c r="G2521" s="21">
        <v>0</v>
      </c>
      <c r="H2521" s="21">
        <v>0</v>
      </c>
      <c r="I2521" s="21">
        <v>111.98399999999999</v>
      </c>
      <c r="J2521" s="21">
        <v>0</v>
      </c>
      <c r="K2521" s="21">
        <v>0</v>
      </c>
      <c r="L2521" s="21">
        <v>0</v>
      </c>
      <c r="M2521" s="21">
        <v>0</v>
      </c>
      <c r="N2521" s="21">
        <v>127.98399999999999</v>
      </c>
      <c r="O2521" s="21">
        <v>127.98399999999999</v>
      </c>
      <c r="P2521" s="21">
        <v>0</v>
      </c>
    </row>
    <row r="2522" spans="1:16" x14ac:dyDescent="0.25">
      <c r="A2522">
        <v>2023</v>
      </c>
      <c r="B2522">
        <v>713162</v>
      </c>
      <c r="C2522" s="31" t="s">
        <v>20</v>
      </c>
      <c r="D2522" t="s">
        <v>4</v>
      </c>
      <c r="E2522" s="21">
        <v>708.05600000000004</v>
      </c>
      <c r="F2522" s="21">
        <v>197.17599999999999</v>
      </c>
      <c r="G2522" s="21">
        <v>-99.343999999999994</v>
      </c>
      <c r="H2522" s="21">
        <v>10.92</v>
      </c>
      <c r="I2522" s="21">
        <v>713.43200000000002</v>
      </c>
      <c r="J2522" s="21">
        <v>-131.31200000000001</v>
      </c>
      <c r="K2522" s="21">
        <v>934.68</v>
      </c>
      <c r="L2522" s="21">
        <v>-58.08</v>
      </c>
      <c r="M2522" s="21">
        <v>55.360000000000298</v>
      </c>
      <c r="N2522" s="21">
        <v>524.952</v>
      </c>
      <c r="O2522" s="21">
        <v>-61.031999999999996</v>
      </c>
      <c r="P2522" s="21">
        <v>1152.5119999999999</v>
      </c>
    </row>
    <row r="2523" spans="1:16" x14ac:dyDescent="0.25">
      <c r="A2523">
        <v>2023</v>
      </c>
      <c r="B2523">
        <v>713162</v>
      </c>
      <c r="C2523" s="31" t="s">
        <v>20</v>
      </c>
      <c r="D2523" t="s">
        <v>2</v>
      </c>
      <c r="E2523" s="21">
        <v>1090.856</v>
      </c>
      <c r="F2523" s="21">
        <v>341.17599999999999</v>
      </c>
      <c r="G2523" s="21">
        <v>186.256</v>
      </c>
      <c r="H2523" s="21">
        <v>154.91999999999999</v>
      </c>
      <c r="I2523" s="21">
        <v>1204.232</v>
      </c>
      <c r="J2523" s="21">
        <v>149.488</v>
      </c>
      <c r="K2523" s="21">
        <v>1286.28</v>
      </c>
      <c r="L2523" s="21">
        <v>151.91999999999999</v>
      </c>
      <c r="M2523" s="21">
        <v>267.76</v>
      </c>
      <c r="N2523" s="21">
        <v>1109.3520000000001</v>
      </c>
      <c r="O2523" s="21">
        <v>9.7680000000000007</v>
      </c>
      <c r="P2523" s="21">
        <v>1668.5119999999999</v>
      </c>
    </row>
    <row r="2524" spans="1:16" x14ac:dyDescent="0.25">
      <c r="A2524">
        <v>2023</v>
      </c>
      <c r="B2524">
        <v>713162</v>
      </c>
      <c r="C2524" s="31" t="s">
        <v>23</v>
      </c>
      <c r="D2524" t="s">
        <v>4</v>
      </c>
      <c r="E2524" s="21">
        <v>1848.6079999999999</v>
      </c>
      <c r="F2524" s="21">
        <v>2826.1239999999998</v>
      </c>
      <c r="G2524" s="21">
        <v>1320.9639999999999</v>
      </c>
      <c r="H2524" s="21">
        <v>31.352000000000199</v>
      </c>
      <c r="I2524" s="21">
        <v>2540.5039999999999</v>
      </c>
      <c r="J2524" s="21">
        <v>672.572</v>
      </c>
      <c r="K2524" s="21">
        <v>2200.5120000000002</v>
      </c>
      <c r="L2524" s="21">
        <v>5658.6720000000096</v>
      </c>
      <c r="M2524" s="21">
        <v>2238.904</v>
      </c>
      <c r="N2524" s="21">
        <v>1515.92</v>
      </c>
      <c r="O2524" s="21">
        <v>-21.132000000000001</v>
      </c>
      <c r="P2524" s="21">
        <v>-402.916</v>
      </c>
    </row>
    <row r="2525" spans="1:16" x14ac:dyDescent="0.25">
      <c r="A2525">
        <v>2023</v>
      </c>
      <c r="B2525">
        <v>713162</v>
      </c>
      <c r="C2525" s="31" t="s">
        <v>23</v>
      </c>
      <c r="D2525" t="s">
        <v>2</v>
      </c>
      <c r="E2525" s="21">
        <v>2834.8679999999999</v>
      </c>
      <c r="F2525" s="21">
        <v>3762.384</v>
      </c>
      <c r="G2525" s="21">
        <v>1978.4639999999999</v>
      </c>
      <c r="H2525" s="21">
        <v>717.61199999999997</v>
      </c>
      <c r="I2525" s="21">
        <v>3685.5239999999999</v>
      </c>
      <c r="J2525" s="21">
        <v>1337.5719999999999</v>
      </c>
      <c r="K2525" s="21">
        <v>3325.5120000000002</v>
      </c>
      <c r="L2525" s="21">
        <v>6661.19200000001</v>
      </c>
      <c r="M2525" s="21">
        <v>2946.424</v>
      </c>
      <c r="N2525" s="21">
        <v>2548.42</v>
      </c>
      <c r="O2525" s="21">
        <v>426.36799999999999</v>
      </c>
      <c r="P2525" s="21">
        <v>699.58399999999995</v>
      </c>
    </row>
    <row r="2526" spans="1:16" x14ac:dyDescent="0.25">
      <c r="A2526">
        <v>2023</v>
      </c>
      <c r="B2526">
        <v>713162</v>
      </c>
      <c r="C2526" s="31" t="s">
        <v>20</v>
      </c>
      <c r="D2526" t="s">
        <v>1</v>
      </c>
      <c r="E2526" s="21">
        <v>4283.8559999999998</v>
      </c>
      <c r="F2526" s="21">
        <v>1870.1759999999999</v>
      </c>
      <c r="G2526" s="21">
        <v>942.25599999999997</v>
      </c>
      <c r="H2526" s="21">
        <v>719.92</v>
      </c>
      <c r="I2526" s="21">
        <v>5359.232</v>
      </c>
      <c r="J2526" s="21">
        <v>793.48800000000006</v>
      </c>
      <c r="K2526" s="21">
        <v>4511.28</v>
      </c>
      <c r="L2526" s="21">
        <v>671.92</v>
      </c>
      <c r="M2526" s="21">
        <v>1999.76</v>
      </c>
      <c r="N2526" s="21">
        <v>5112.3519999999999</v>
      </c>
      <c r="O2526" s="21">
        <v>28.768000000000001</v>
      </c>
      <c r="P2526" s="21">
        <v>5216.5119999999997</v>
      </c>
    </row>
    <row r="2527" spans="1:16" x14ac:dyDescent="0.25">
      <c r="A2527">
        <v>2023</v>
      </c>
      <c r="B2527">
        <v>713162</v>
      </c>
      <c r="C2527" s="31" t="s">
        <v>23</v>
      </c>
      <c r="D2527" t="s">
        <v>1</v>
      </c>
      <c r="E2527" s="21">
        <v>10028.368</v>
      </c>
      <c r="F2527" s="21">
        <v>25620.383999999998</v>
      </c>
      <c r="G2527" s="21">
        <v>9304.4639999999999</v>
      </c>
      <c r="H2527" s="21">
        <v>4260.1120000000001</v>
      </c>
      <c r="I2527" s="21">
        <v>13687.023999999999</v>
      </c>
      <c r="J2527" s="21">
        <v>5815.0720000000001</v>
      </c>
      <c r="K2527" s="21">
        <v>11252.512000000001</v>
      </c>
      <c r="L2527" s="21">
        <v>24798.191999999999</v>
      </c>
      <c r="M2527" s="21">
        <v>13185.424000000001</v>
      </c>
      <c r="N2527" s="21">
        <v>8847.92</v>
      </c>
      <c r="O2527" s="21">
        <v>1748.3679999999999</v>
      </c>
      <c r="P2527" s="21">
        <v>2837.5839999999998</v>
      </c>
    </row>
    <row r="2528" spans="1:16" x14ac:dyDescent="0.25">
      <c r="A2528">
        <v>2023</v>
      </c>
      <c r="B2528">
        <v>714082</v>
      </c>
      <c r="C2528" s="31" t="s">
        <v>22</v>
      </c>
      <c r="D2528" t="s">
        <v>4</v>
      </c>
      <c r="E2528" s="21">
        <v>-22.216000000000001</v>
      </c>
      <c r="F2528" s="21">
        <v>0</v>
      </c>
      <c r="G2528" s="21">
        <v>0</v>
      </c>
      <c r="H2528" s="21">
        <v>6.9520000000000302</v>
      </c>
      <c r="I2528" s="21">
        <v>0</v>
      </c>
      <c r="J2528" s="21">
        <v>-53.432000000000002</v>
      </c>
      <c r="K2528" s="21">
        <v>0</v>
      </c>
      <c r="L2528" s="21">
        <v>-40.216000000000001</v>
      </c>
      <c r="M2528" s="21">
        <v>0</v>
      </c>
      <c r="N2528" s="21">
        <v>0</v>
      </c>
      <c r="O2528" s="21">
        <v>25.552</v>
      </c>
      <c r="P2528" s="21">
        <v>0</v>
      </c>
    </row>
    <row r="2529" spans="1:16" x14ac:dyDescent="0.25">
      <c r="A2529">
        <v>2023</v>
      </c>
      <c r="B2529">
        <v>714082</v>
      </c>
      <c r="C2529" s="31" t="s">
        <v>22</v>
      </c>
      <c r="D2529" t="s">
        <v>2</v>
      </c>
      <c r="E2529" s="21">
        <v>41.984000000000002</v>
      </c>
      <c r="F2529" s="21">
        <v>0</v>
      </c>
      <c r="G2529" s="21">
        <v>0</v>
      </c>
      <c r="H2529" s="21">
        <v>73.352000000000004</v>
      </c>
      <c r="I2529" s="21">
        <v>0</v>
      </c>
      <c r="J2529" s="21">
        <v>10.768000000000001</v>
      </c>
      <c r="K2529" s="21">
        <v>0</v>
      </c>
      <c r="L2529" s="21">
        <v>23.984000000000002</v>
      </c>
      <c r="M2529" s="21">
        <v>0</v>
      </c>
      <c r="N2529" s="21">
        <v>0</v>
      </c>
      <c r="O2529" s="21">
        <v>91.951999999999998</v>
      </c>
      <c r="P2529" s="21">
        <v>0</v>
      </c>
    </row>
    <row r="2530" spans="1:16" x14ac:dyDescent="0.25">
      <c r="A2530">
        <v>2023</v>
      </c>
      <c r="B2530">
        <v>714082</v>
      </c>
      <c r="C2530" s="31" t="s">
        <v>22</v>
      </c>
      <c r="D2530" t="s">
        <v>1</v>
      </c>
      <c r="E2530" s="21">
        <v>111.98399999999999</v>
      </c>
      <c r="F2530" s="21">
        <v>0</v>
      </c>
      <c r="G2530" s="21">
        <v>0</v>
      </c>
      <c r="H2530" s="21">
        <v>302.35199999999998</v>
      </c>
      <c r="I2530" s="21">
        <v>0</v>
      </c>
      <c r="J2530" s="21">
        <v>28.768000000000001</v>
      </c>
      <c r="K2530" s="21">
        <v>0</v>
      </c>
      <c r="L2530" s="21">
        <v>143.98400000000001</v>
      </c>
      <c r="M2530" s="21">
        <v>0</v>
      </c>
      <c r="N2530" s="21">
        <v>0</v>
      </c>
      <c r="O2530" s="21">
        <v>511.952</v>
      </c>
      <c r="P2530" s="21">
        <v>0</v>
      </c>
    </row>
    <row r="2531" spans="1:16" x14ac:dyDescent="0.25">
      <c r="A2531">
        <v>2023</v>
      </c>
      <c r="B2531">
        <v>716851</v>
      </c>
      <c r="C2531" s="31" t="s">
        <v>22</v>
      </c>
      <c r="D2531" t="s">
        <v>4</v>
      </c>
      <c r="E2531" s="21">
        <v>31.4</v>
      </c>
      <c r="F2531" s="21">
        <v>352.7</v>
      </c>
      <c r="G2531" s="21">
        <v>-134.19999999999999</v>
      </c>
      <c r="H2531" s="21">
        <v>-103</v>
      </c>
      <c r="I2531" s="21">
        <v>-208.6</v>
      </c>
      <c r="J2531" s="21">
        <v>425.5</v>
      </c>
      <c r="K2531" s="21">
        <v>332.6</v>
      </c>
      <c r="L2531" s="21">
        <v>128.19999999999999</v>
      </c>
      <c r="M2531" s="21">
        <v>-112</v>
      </c>
      <c r="N2531" s="21">
        <v>0</v>
      </c>
      <c r="O2531" s="21">
        <v>0</v>
      </c>
      <c r="P2531" s="21">
        <v>0</v>
      </c>
    </row>
    <row r="2532" spans="1:16" x14ac:dyDescent="0.25">
      <c r="A2532">
        <v>2023</v>
      </c>
      <c r="B2532">
        <v>716851</v>
      </c>
      <c r="C2532" s="31" t="s">
        <v>22</v>
      </c>
      <c r="D2532" t="s">
        <v>2</v>
      </c>
      <c r="E2532" s="21">
        <v>487.4</v>
      </c>
      <c r="F2532" s="21">
        <v>825.2</v>
      </c>
      <c r="G2532" s="21">
        <v>58.4</v>
      </c>
      <c r="H2532" s="21">
        <v>94</v>
      </c>
      <c r="I2532" s="21">
        <v>48.2</v>
      </c>
      <c r="J2532" s="21">
        <v>707.6</v>
      </c>
      <c r="K2532" s="21">
        <v>875.9</v>
      </c>
      <c r="L2532" s="21">
        <v>582</v>
      </c>
      <c r="M2532" s="21">
        <v>363.8</v>
      </c>
      <c r="N2532" s="21">
        <v>0</v>
      </c>
      <c r="O2532" s="21">
        <v>0</v>
      </c>
      <c r="P2532" s="21">
        <v>0</v>
      </c>
    </row>
    <row r="2533" spans="1:16" x14ac:dyDescent="0.25">
      <c r="A2533">
        <v>2023</v>
      </c>
      <c r="B2533">
        <v>716851</v>
      </c>
      <c r="C2533" s="31" t="s">
        <v>22</v>
      </c>
      <c r="D2533" t="s">
        <v>1</v>
      </c>
      <c r="E2533" s="21">
        <v>2924.4</v>
      </c>
      <c r="F2533" s="21">
        <v>4951.2</v>
      </c>
      <c r="G2533" s="21">
        <v>350.4</v>
      </c>
      <c r="H2533" s="21">
        <v>564</v>
      </c>
      <c r="I2533" s="21">
        <v>289.2</v>
      </c>
      <c r="J2533" s="21">
        <v>4245.6000000000004</v>
      </c>
      <c r="K2533" s="21">
        <v>5255.4</v>
      </c>
      <c r="L2533" s="21">
        <v>3492</v>
      </c>
      <c r="M2533" s="21">
        <v>2182.8000000000002</v>
      </c>
      <c r="N2533" s="21">
        <v>0</v>
      </c>
      <c r="O2533" s="21">
        <v>0</v>
      </c>
      <c r="P2533" s="21">
        <v>0</v>
      </c>
    </row>
    <row r="2534" spans="1:16" x14ac:dyDescent="0.25">
      <c r="A2534">
        <v>2023</v>
      </c>
      <c r="B2534">
        <v>725619</v>
      </c>
      <c r="C2534" s="31" t="s">
        <v>21</v>
      </c>
      <c r="D2534" t="s">
        <v>4</v>
      </c>
      <c r="E2534" s="21">
        <v>-307.38320000000101</v>
      </c>
      <c r="F2534" s="21">
        <v>313.90640000000002</v>
      </c>
      <c r="G2534" s="21">
        <v>-542.44960000000106</v>
      </c>
      <c r="H2534" s="21">
        <v>-302.80119999999999</v>
      </c>
      <c r="I2534" s="21">
        <v>-295.96839999999997</v>
      </c>
      <c r="J2534" s="21">
        <v>-157.73240000000001</v>
      </c>
      <c r="K2534" s="21">
        <v>-2096.8836000000001</v>
      </c>
      <c r="L2534" s="21">
        <v>-20.607600000000399</v>
      </c>
      <c r="M2534" s="21">
        <v>337.63040000000001</v>
      </c>
      <c r="N2534" s="21">
        <v>-681.06600000000003</v>
      </c>
      <c r="O2534" s="21">
        <v>-232.0488</v>
      </c>
      <c r="P2534" s="21">
        <v>-51.687600000000302</v>
      </c>
    </row>
    <row r="2535" spans="1:16" x14ac:dyDescent="0.25">
      <c r="A2535">
        <v>2023</v>
      </c>
      <c r="B2535">
        <v>725619</v>
      </c>
      <c r="C2535" s="31" t="s">
        <v>21</v>
      </c>
      <c r="D2535" t="s">
        <v>2</v>
      </c>
      <c r="E2535" s="21">
        <v>378.61679999999899</v>
      </c>
      <c r="F2535" s="21">
        <v>835.90639999999996</v>
      </c>
      <c r="G2535" s="21">
        <v>44.550399999999399</v>
      </c>
      <c r="H2535" s="21">
        <v>81.198800000000006</v>
      </c>
      <c r="I2535" s="21">
        <v>146.0316</v>
      </c>
      <c r="J2535" s="21">
        <v>272.26760000000002</v>
      </c>
      <c r="K2535" s="21">
        <v>-1591.8835999999999</v>
      </c>
      <c r="L2535" s="21">
        <v>343.39240000000001</v>
      </c>
      <c r="M2535" s="21">
        <v>891.63040000000001</v>
      </c>
      <c r="N2535" s="21">
        <v>-135.066</v>
      </c>
      <c r="O2535" s="21">
        <v>321.95119999999997</v>
      </c>
      <c r="P2535" s="21">
        <v>192.3124</v>
      </c>
    </row>
    <row r="2536" spans="1:16" x14ac:dyDescent="0.25">
      <c r="A2536">
        <v>2023</v>
      </c>
      <c r="B2536">
        <v>725619</v>
      </c>
      <c r="C2536" s="31" t="s">
        <v>21</v>
      </c>
      <c r="D2536" t="s">
        <v>1</v>
      </c>
      <c r="E2536" s="21">
        <v>9660.6167999999907</v>
      </c>
      <c r="F2536" s="21">
        <v>7848.4063999999998</v>
      </c>
      <c r="G2536" s="21">
        <v>11767.5504</v>
      </c>
      <c r="H2536" s="21">
        <v>4744.6988000000001</v>
      </c>
      <c r="I2536" s="21">
        <v>5528.0316000000003</v>
      </c>
      <c r="J2536" s="21">
        <v>7870.2676000000001</v>
      </c>
      <c r="K2536" s="21">
        <v>14836.116400000001</v>
      </c>
      <c r="L2536" s="21">
        <v>4525.3923999999997</v>
      </c>
      <c r="M2536" s="21">
        <v>9370.6304</v>
      </c>
      <c r="N2536" s="21">
        <v>6417.4340000000002</v>
      </c>
      <c r="O2536" s="21">
        <v>5427.9512000000004</v>
      </c>
      <c r="P2536" s="21">
        <v>11541.312400000001</v>
      </c>
    </row>
    <row r="2537" spans="1:16" x14ac:dyDescent="0.25">
      <c r="A2537">
        <v>2023</v>
      </c>
      <c r="B2537">
        <v>726602</v>
      </c>
      <c r="C2537" s="31" t="s">
        <v>21</v>
      </c>
      <c r="D2537" t="s">
        <v>4</v>
      </c>
      <c r="E2537" s="21">
        <v>269.6848</v>
      </c>
      <c r="F2537" s="21">
        <v>0</v>
      </c>
      <c r="G2537" s="21">
        <v>0</v>
      </c>
      <c r="H2537" s="21">
        <v>423.7604</v>
      </c>
      <c r="I2537" s="21">
        <v>-48.044400000000003</v>
      </c>
      <c r="J2537" s="21">
        <v>443.01399999999899</v>
      </c>
      <c r="K2537" s="21">
        <v>-32.002000000000002</v>
      </c>
      <c r="L2537" s="21">
        <v>-3.3700000000001502</v>
      </c>
      <c r="M2537" s="21">
        <v>-55.214799999999997</v>
      </c>
      <c r="N2537" s="21">
        <v>-40.888800000000103</v>
      </c>
      <c r="O2537" s="21">
        <v>-162.64879999999999</v>
      </c>
      <c r="P2537" s="21">
        <v>7.57040000000001</v>
      </c>
    </row>
    <row r="2538" spans="1:16" x14ac:dyDescent="0.25">
      <c r="A2538">
        <v>2023</v>
      </c>
      <c r="B2538">
        <v>726602</v>
      </c>
      <c r="C2538" s="31" t="s">
        <v>21</v>
      </c>
      <c r="D2538" t="s">
        <v>2</v>
      </c>
      <c r="E2538" s="21">
        <v>345.6848</v>
      </c>
      <c r="F2538" s="21">
        <v>0</v>
      </c>
      <c r="G2538" s="21">
        <v>0</v>
      </c>
      <c r="H2538" s="21">
        <v>500.7604</v>
      </c>
      <c r="I2538" s="21">
        <v>69.955600000000004</v>
      </c>
      <c r="J2538" s="21">
        <v>579.01399999999899</v>
      </c>
      <c r="K2538" s="21">
        <v>85.998000000000005</v>
      </c>
      <c r="L2538" s="21">
        <v>174.63</v>
      </c>
      <c r="M2538" s="21">
        <v>2.7852000000000001</v>
      </c>
      <c r="N2538" s="21">
        <v>135.1112</v>
      </c>
      <c r="O2538" s="21">
        <v>13.3512</v>
      </c>
      <c r="P2538" s="21">
        <v>65.570400000000006</v>
      </c>
    </row>
    <row r="2539" spans="1:16" x14ac:dyDescent="0.25">
      <c r="A2539">
        <v>2023</v>
      </c>
      <c r="B2539">
        <v>726602</v>
      </c>
      <c r="C2539" s="31" t="s">
        <v>21</v>
      </c>
      <c r="D2539" t="s">
        <v>1</v>
      </c>
      <c r="E2539" s="21">
        <v>3178.6848</v>
      </c>
      <c r="F2539" s="21">
        <v>0</v>
      </c>
      <c r="G2539" s="21">
        <v>0</v>
      </c>
      <c r="H2539" s="21">
        <v>2799.7604000000001</v>
      </c>
      <c r="I2539" s="21">
        <v>221.9556</v>
      </c>
      <c r="J2539" s="21">
        <v>3390.0140000000001</v>
      </c>
      <c r="K2539" s="21">
        <v>464.49799999999999</v>
      </c>
      <c r="L2539" s="21">
        <v>2219.63</v>
      </c>
      <c r="M2539" s="21">
        <v>14.7852</v>
      </c>
      <c r="N2539" s="21">
        <v>725.11120000000005</v>
      </c>
      <c r="O2539" s="21">
        <v>707.35119999999995</v>
      </c>
      <c r="P2539" s="21">
        <v>325.57040000000001</v>
      </c>
    </row>
    <row r="2540" spans="1:16" x14ac:dyDescent="0.25">
      <c r="A2540">
        <v>2023</v>
      </c>
      <c r="B2540">
        <v>727745</v>
      </c>
      <c r="C2540" s="31" t="s">
        <v>23</v>
      </c>
      <c r="D2540" t="s">
        <v>4</v>
      </c>
      <c r="E2540" s="21">
        <v>36.299999999999997</v>
      </c>
      <c r="F2540" s="21">
        <v>729.2</v>
      </c>
      <c r="G2540" s="21">
        <v>94.5</v>
      </c>
      <c r="H2540" s="21">
        <v>-10</v>
      </c>
      <c r="I2540" s="21">
        <v>92.499999999999901</v>
      </c>
      <c r="J2540" s="21">
        <v>-39.1</v>
      </c>
      <c r="K2540" s="21">
        <v>31.4</v>
      </c>
      <c r="L2540" s="21">
        <v>-87.1</v>
      </c>
      <c r="M2540" s="21">
        <v>648.4</v>
      </c>
      <c r="N2540" s="21">
        <v>27.1</v>
      </c>
      <c r="O2540" s="21">
        <v>171.7</v>
      </c>
      <c r="P2540" s="21">
        <v>-42.3</v>
      </c>
    </row>
    <row r="2541" spans="1:16" x14ac:dyDescent="0.25">
      <c r="A2541">
        <v>2023</v>
      </c>
      <c r="B2541">
        <v>727745</v>
      </c>
      <c r="C2541" s="31" t="s">
        <v>23</v>
      </c>
      <c r="D2541" t="s">
        <v>2</v>
      </c>
      <c r="E2541" s="21">
        <v>113.8</v>
      </c>
      <c r="F2541" s="21">
        <v>1039.2</v>
      </c>
      <c r="G2541" s="21">
        <v>172</v>
      </c>
      <c r="H2541" s="21">
        <v>65</v>
      </c>
      <c r="I2541" s="21">
        <v>250</v>
      </c>
      <c r="J2541" s="21">
        <v>38.4</v>
      </c>
      <c r="K2541" s="21">
        <v>186.4</v>
      </c>
      <c r="L2541" s="21">
        <v>130.4</v>
      </c>
      <c r="M2541" s="21">
        <v>958.4</v>
      </c>
      <c r="N2541" s="21">
        <v>254.6</v>
      </c>
      <c r="O2541" s="21">
        <v>249.2</v>
      </c>
      <c r="P2541" s="21">
        <v>35.200000000000003</v>
      </c>
    </row>
    <row r="2542" spans="1:16" x14ac:dyDescent="0.25">
      <c r="A2542">
        <v>2023</v>
      </c>
      <c r="B2542">
        <v>727745</v>
      </c>
      <c r="C2542" s="31" t="s">
        <v>23</v>
      </c>
      <c r="D2542" t="s">
        <v>1</v>
      </c>
      <c r="E2542" s="21">
        <v>682.8</v>
      </c>
      <c r="F2542" s="21">
        <v>6235.2</v>
      </c>
      <c r="G2542" s="21">
        <v>1032</v>
      </c>
      <c r="H2542" s="21">
        <v>390</v>
      </c>
      <c r="I2542" s="21">
        <v>1500</v>
      </c>
      <c r="J2542" s="21">
        <v>230.4</v>
      </c>
      <c r="K2542" s="21">
        <v>1118.4000000000001</v>
      </c>
      <c r="L2542" s="21">
        <v>782.4</v>
      </c>
      <c r="M2542" s="21">
        <v>5750.4</v>
      </c>
      <c r="N2542" s="21">
        <v>1527.6</v>
      </c>
      <c r="O2542" s="21">
        <v>1495.2</v>
      </c>
      <c r="P2542" s="21">
        <v>211.2</v>
      </c>
    </row>
    <row r="2543" spans="1:16" x14ac:dyDescent="0.25">
      <c r="A2543">
        <v>2023</v>
      </c>
      <c r="B2543">
        <v>728140</v>
      </c>
      <c r="C2543" s="31" t="s">
        <v>22</v>
      </c>
      <c r="D2543" t="s">
        <v>4</v>
      </c>
      <c r="E2543" s="21">
        <v>19.335999999999999</v>
      </c>
      <c r="F2543" s="21">
        <v>-42.383999999999901</v>
      </c>
      <c r="G2543" s="21">
        <v>149.38399999999999</v>
      </c>
      <c r="H2543" s="21">
        <v>-55.648000000000003</v>
      </c>
      <c r="I2543" s="21">
        <v>1105.288</v>
      </c>
      <c r="J2543" s="21">
        <v>1021.16</v>
      </c>
      <c r="K2543" s="21">
        <v>45.32</v>
      </c>
      <c r="L2543" s="21">
        <v>-39.048000000000002</v>
      </c>
      <c r="M2543" s="21">
        <v>-102.108</v>
      </c>
      <c r="N2543" s="21">
        <v>-128.196</v>
      </c>
      <c r="O2543" s="21">
        <v>107.1</v>
      </c>
      <c r="P2543" s="21">
        <v>12.407999999999999</v>
      </c>
    </row>
    <row r="2544" spans="1:16" x14ac:dyDescent="0.25">
      <c r="A2544">
        <v>2023</v>
      </c>
      <c r="B2544">
        <v>728140</v>
      </c>
      <c r="C2544" s="31" t="s">
        <v>22</v>
      </c>
      <c r="D2544" t="s">
        <v>2</v>
      </c>
      <c r="E2544" s="21">
        <v>149.93600000000001</v>
      </c>
      <c r="F2544" s="21">
        <v>154.61600000000001</v>
      </c>
      <c r="G2544" s="21">
        <v>348.584</v>
      </c>
      <c r="H2544" s="21">
        <v>10.752000000000001</v>
      </c>
      <c r="I2544" s="21">
        <v>1585.4880000000001</v>
      </c>
      <c r="J2544" s="21">
        <v>1368.56</v>
      </c>
      <c r="K2544" s="21">
        <v>175.92</v>
      </c>
      <c r="L2544" s="21">
        <v>89.352000000000004</v>
      </c>
      <c r="M2544" s="21">
        <v>90.492000000000004</v>
      </c>
      <c r="N2544" s="21">
        <v>130.804</v>
      </c>
      <c r="O2544" s="21">
        <v>256.39999999999998</v>
      </c>
      <c r="P2544" s="21">
        <v>78.808000000000007</v>
      </c>
    </row>
    <row r="2545" spans="1:16" x14ac:dyDescent="0.25">
      <c r="A2545">
        <v>2023</v>
      </c>
      <c r="B2545">
        <v>728140</v>
      </c>
      <c r="C2545" s="31" t="s">
        <v>22</v>
      </c>
      <c r="D2545" t="s">
        <v>1</v>
      </c>
      <c r="E2545" s="21">
        <v>479.93599999999998</v>
      </c>
      <c r="F2545" s="21">
        <v>2319.616</v>
      </c>
      <c r="G2545" s="21">
        <v>2463.5839999999998</v>
      </c>
      <c r="H2545" s="21">
        <v>52.752000000000002</v>
      </c>
      <c r="I2545" s="21">
        <v>5997.4880000000003</v>
      </c>
      <c r="J2545" s="21">
        <v>4536.5600000000004</v>
      </c>
      <c r="K2545" s="21">
        <v>655.92</v>
      </c>
      <c r="L2545" s="21">
        <v>238.352</v>
      </c>
      <c r="M2545" s="21">
        <v>306.99200000000002</v>
      </c>
      <c r="N2545" s="21">
        <v>710.30399999999997</v>
      </c>
      <c r="O2545" s="21">
        <v>948.4</v>
      </c>
      <c r="P2545" s="21">
        <v>319.80799999999999</v>
      </c>
    </row>
    <row r="2546" spans="1:16" x14ac:dyDescent="0.25">
      <c r="A2546">
        <v>2023</v>
      </c>
      <c r="B2546">
        <v>729882</v>
      </c>
      <c r="C2546" s="31" t="s">
        <v>20</v>
      </c>
      <c r="D2546" t="s">
        <v>4</v>
      </c>
      <c r="E2546" s="21">
        <v>595.52719999999704</v>
      </c>
      <c r="F2546" s="21">
        <v>54.573599999998699</v>
      </c>
      <c r="G2546" s="21">
        <v>1184.3416</v>
      </c>
      <c r="H2546" s="21">
        <v>-208.14959999999999</v>
      </c>
      <c r="I2546" s="21">
        <v>1301.7896000000001</v>
      </c>
      <c r="J2546" s="21">
        <v>291.823999999997</v>
      </c>
      <c r="K2546" s="21">
        <v>-160.98240000000001</v>
      </c>
      <c r="L2546" s="21">
        <v>-183.94000000000401</v>
      </c>
      <c r="M2546" s="21">
        <v>520.87519999999802</v>
      </c>
      <c r="N2546" s="21">
        <v>338.53279999999899</v>
      </c>
      <c r="O2546" s="21">
        <v>-679.86960000000101</v>
      </c>
      <c r="P2546" s="21">
        <v>119.156799999999</v>
      </c>
    </row>
    <row r="2547" spans="1:16" x14ac:dyDescent="0.25">
      <c r="A2547">
        <v>2023</v>
      </c>
      <c r="B2547">
        <v>729882</v>
      </c>
      <c r="C2547" s="31" t="s">
        <v>20</v>
      </c>
      <c r="D2547" t="s">
        <v>2</v>
      </c>
      <c r="E2547" s="21">
        <v>1247.1271999999999</v>
      </c>
      <c r="F2547" s="21">
        <v>703.77359999999805</v>
      </c>
      <c r="G2547" s="21">
        <v>1881.5416</v>
      </c>
      <c r="H2547" s="21">
        <v>238.25040000000001</v>
      </c>
      <c r="I2547" s="21">
        <v>2050.5895999999998</v>
      </c>
      <c r="J2547" s="21">
        <v>962.62399999999695</v>
      </c>
      <c r="K2547" s="21">
        <v>212.2176</v>
      </c>
      <c r="L2547" s="21">
        <v>635.65999999999599</v>
      </c>
      <c r="M2547" s="21">
        <v>1047.6751999999999</v>
      </c>
      <c r="N2547" s="21">
        <v>843.73279999999897</v>
      </c>
      <c r="O2547" s="21">
        <v>-238.26960000000099</v>
      </c>
      <c r="P2547" s="21">
        <v>851.15679999999895</v>
      </c>
    </row>
    <row r="2548" spans="1:16" x14ac:dyDescent="0.25">
      <c r="A2548">
        <v>2023</v>
      </c>
      <c r="B2548">
        <v>729882</v>
      </c>
      <c r="C2548" s="31" t="s">
        <v>20</v>
      </c>
      <c r="D2548" t="s">
        <v>1</v>
      </c>
      <c r="E2548" s="21">
        <v>12177.127200000001</v>
      </c>
      <c r="F2548" s="21">
        <v>6447.7736000000004</v>
      </c>
      <c r="G2548" s="21">
        <v>14635.0416</v>
      </c>
      <c r="H2548" s="21">
        <v>4695.2503999999999</v>
      </c>
      <c r="I2548" s="21">
        <v>13920.089599999999</v>
      </c>
      <c r="J2548" s="21">
        <v>13851.124</v>
      </c>
      <c r="K2548" s="21">
        <v>2465.2175999999999</v>
      </c>
      <c r="L2548" s="21">
        <v>20501.66</v>
      </c>
      <c r="M2548" s="21">
        <v>11045.6752</v>
      </c>
      <c r="N2548" s="21">
        <v>6354.2327999999998</v>
      </c>
      <c r="O2548" s="21">
        <v>6215.7304000000004</v>
      </c>
      <c r="P2548" s="21">
        <v>8167.6567999999997</v>
      </c>
    </row>
    <row r="2549" spans="1:16" x14ac:dyDescent="0.25">
      <c r="A2549">
        <v>2023</v>
      </c>
      <c r="B2549">
        <v>731519</v>
      </c>
      <c r="C2549" s="31" t="s">
        <v>19</v>
      </c>
      <c r="D2549" t="s">
        <v>4</v>
      </c>
      <c r="E2549" s="21">
        <v>-145.71199999999999</v>
      </c>
      <c r="F2549" s="21">
        <v>408.76799999999997</v>
      </c>
      <c r="G2549" s="21">
        <v>564.63199999999995</v>
      </c>
      <c r="H2549" s="21">
        <v>-62.112000000000002</v>
      </c>
      <c r="I2549" s="21">
        <v>-98.647999999999996</v>
      </c>
      <c r="J2549" s="21">
        <v>328.80799999999999</v>
      </c>
      <c r="K2549" s="21">
        <v>-74.888000000000105</v>
      </c>
      <c r="L2549" s="21">
        <v>0</v>
      </c>
      <c r="M2549" s="21">
        <v>290.79199999999997</v>
      </c>
      <c r="N2549" s="21">
        <v>266.84800000000001</v>
      </c>
      <c r="O2549" s="21">
        <v>0</v>
      </c>
      <c r="P2549" s="21">
        <v>0</v>
      </c>
    </row>
    <row r="2550" spans="1:16" x14ac:dyDescent="0.25">
      <c r="A2550">
        <v>2023</v>
      </c>
      <c r="B2550">
        <v>731519</v>
      </c>
      <c r="C2550" s="31" t="s">
        <v>19</v>
      </c>
      <c r="D2550" t="s">
        <v>2</v>
      </c>
      <c r="E2550" s="21">
        <v>125.688</v>
      </c>
      <c r="F2550" s="21">
        <v>812.56799999999998</v>
      </c>
      <c r="G2550" s="21">
        <v>831.63199999999995</v>
      </c>
      <c r="H2550" s="21">
        <v>209.28800000000001</v>
      </c>
      <c r="I2550" s="21">
        <v>35.951999999999998</v>
      </c>
      <c r="J2550" s="21">
        <v>463.40800000000002</v>
      </c>
      <c r="K2550" s="21">
        <v>264.91199999999998</v>
      </c>
      <c r="L2550" s="21">
        <v>0</v>
      </c>
      <c r="M2550" s="21">
        <v>491.59199999999998</v>
      </c>
      <c r="N2550" s="21">
        <v>467.64800000000002</v>
      </c>
      <c r="O2550" s="21">
        <v>0</v>
      </c>
      <c r="P2550" s="21">
        <v>0</v>
      </c>
    </row>
    <row r="2551" spans="1:16" x14ac:dyDescent="0.25">
      <c r="A2551">
        <v>2023</v>
      </c>
      <c r="B2551">
        <v>731519</v>
      </c>
      <c r="C2551" s="31" t="s">
        <v>19</v>
      </c>
      <c r="D2551" t="s">
        <v>1</v>
      </c>
      <c r="E2551" s="21">
        <v>396.68799999999999</v>
      </c>
      <c r="F2551" s="21">
        <v>2767.5680000000002</v>
      </c>
      <c r="G2551" s="21">
        <v>2991.6320000000001</v>
      </c>
      <c r="H2551" s="21">
        <v>750.28800000000001</v>
      </c>
      <c r="I2551" s="21">
        <v>175.952</v>
      </c>
      <c r="J2551" s="21">
        <v>1249.4079999999999</v>
      </c>
      <c r="K2551" s="21">
        <v>842.91200000000003</v>
      </c>
      <c r="L2551" s="21">
        <v>0</v>
      </c>
      <c r="M2551" s="21">
        <v>1388.5920000000001</v>
      </c>
      <c r="N2551" s="21">
        <v>1727.6479999999999</v>
      </c>
      <c r="O2551" s="21">
        <v>0</v>
      </c>
      <c r="P2551" s="21">
        <v>0</v>
      </c>
    </row>
    <row r="2552" spans="1:16" x14ac:dyDescent="0.25">
      <c r="A2552">
        <v>2023</v>
      </c>
      <c r="B2552">
        <v>733583</v>
      </c>
      <c r="C2552" s="31" t="s">
        <v>21</v>
      </c>
      <c r="D2552" t="s">
        <v>4</v>
      </c>
      <c r="E2552" s="21">
        <v>-107.048</v>
      </c>
      <c r="F2552" s="21">
        <v>-193.26400000000001</v>
      </c>
      <c r="G2552" s="21">
        <v>-16.015999999999998</v>
      </c>
      <c r="H2552" s="21">
        <v>-114.24</v>
      </c>
      <c r="I2552" s="21">
        <v>285.80799999999999</v>
      </c>
      <c r="J2552" s="21">
        <v>602.68799999999999</v>
      </c>
      <c r="K2552" s="21">
        <v>-62.176000000000101</v>
      </c>
      <c r="L2552" s="21">
        <v>170.11600000000001</v>
      </c>
      <c r="M2552" s="21">
        <v>275.48399999999998</v>
      </c>
      <c r="N2552" s="21">
        <v>-36.031999999999996</v>
      </c>
      <c r="O2552" s="21">
        <v>96.191999999999993</v>
      </c>
      <c r="P2552" s="21">
        <v>289.24799999999999</v>
      </c>
    </row>
    <row r="2553" spans="1:16" x14ac:dyDescent="0.25">
      <c r="A2553">
        <v>2023</v>
      </c>
      <c r="B2553">
        <v>733583</v>
      </c>
      <c r="C2553" s="31" t="s">
        <v>21</v>
      </c>
      <c r="D2553" t="s">
        <v>2</v>
      </c>
      <c r="E2553" s="21">
        <v>66.951999999999998</v>
      </c>
      <c r="F2553" s="21">
        <v>38.735999999999997</v>
      </c>
      <c r="G2553" s="21">
        <v>41.984000000000002</v>
      </c>
      <c r="H2553" s="21">
        <v>233.76</v>
      </c>
      <c r="I2553" s="21">
        <v>459.80799999999999</v>
      </c>
      <c r="J2553" s="21">
        <v>910.68799999999999</v>
      </c>
      <c r="K2553" s="21">
        <v>53.823999999999899</v>
      </c>
      <c r="L2553" s="21">
        <v>518.11599999999999</v>
      </c>
      <c r="M2553" s="21">
        <v>739.48400000000004</v>
      </c>
      <c r="N2553" s="21">
        <v>79.968000000000004</v>
      </c>
      <c r="O2553" s="21">
        <v>346.19200000000001</v>
      </c>
      <c r="P2553" s="21">
        <v>521.24800000000005</v>
      </c>
    </row>
    <row r="2554" spans="1:16" x14ac:dyDescent="0.25">
      <c r="A2554">
        <v>2023</v>
      </c>
      <c r="B2554">
        <v>733583</v>
      </c>
      <c r="C2554" s="31" t="s">
        <v>21</v>
      </c>
      <c r="D2554" t="s">
        <v>1</v>
      </c>
      <c r="E2554" s="21">
        <v>287.952</v>
      </c>
      <c r="F2554" s="21">
        <v>332.73599999999999</v>
      </c>
      <c r="G2554" s="21">
        <v>111.98399999999999</v>
      </c>
      <c r="H2554" s="21">
        <v>783.76</v>
      </c>
      <c r="I2554" s="21">
        <v>1599.808</v>
      </c>
      <c r="J2554" s="21">
        <v>4018.6880000000001</v>
      </c>
      <c r="K2554" s="21">
        <v>1263.8240000000001</v>
      </c>
      <c r="L2554" s="21">
        <v>1711.616</v>
      </c>
      <c r="M2554" s="21">
        <v>3133.9839999999999</v>
      </c>
      <c r="N2554" s="21">
        <v>239.96799999999999</v>
      </c>
      <c r="O2554" s="21">
        <v>1710.192</v>
      </c>
      <c r="P2554" s="21">
        <v>2065.248</v>
      </c>
    </row>
    <row r="2555" spans="1:16" x14ac:dyDescent="0.25">
      <c r="A2555">
        <v>2023</v>
      </c>
      <c r="B2555">
        <v>734173</v>
      </c>
      <c r="C2555" s="31" t="s">
        <v>21</v>
      </c>
      <c r="D2555" t="s">
        <v>4</v>
      </c>
      <c r="E2555" s="21">
        <v>-217.24639999999999</v>
      </c>
      <c r="F2555" s="21">
        <v>-493.58960000000098</v>
      </c>
      <c r="G2555" s="21">
        <v>-778.30720000000099</v>
      </c>
      <c r="H2555" s="21">
        <v>-197.4528</v>
      </c>
      <c r="I2555" s="21">
        <v>-121.8896</v>
      </c>
      <c r="J2555" s="21">
        <v>-324.49599999999998</v>
      </c>
      <c r="K2555" s="21">
        <v>-460.18079999999998</v>
      </c>
      <c r="L2555" s="21">
        <v>-417.88319999999999</v>
      </c>
      <c r="M2555" s="21">
        <v>-384.55360000000098</v>
      </c>
      <c r="N2555" s="21">
        <v>-192.70240000000101</v>
      </c>
      <c r="O2555" s="21">
        <v>-108.36</v>
      </c>
      <c r="P2555" s="21">
        <v>-553.88720000000103</v>
      </c>
    </row>
    <row r="2556" spans="1:16" x14ac:dyDescent="0.25">
      <c r="A2556">
        <v>2023</v>
      </c>
      <c r="B2556">
        <v>734173</v>
      </c>
      <c r="C2556" s="31" t="s">
        <v>21</v>
      </c>
      <c r="D2556" t="s">
        <v>2</v>
      </c>
      <c r="E2556" s="21">
        <v>362.75360000000001</v>
      </c>
      <c r="F2556" s="21">
        <v>-69.589600000000601</v>
      </c>
      <c r="G2556" s="21">
        <v>-256.30720000000099</v>
      </c>
      <c r="H2556" s="21">
        <v>208.5472</v>
      </c>
      <c r="I2556" s="21">
        <v>168.1104</v>
      </c>
      <c r="J2556" s="21">
        <v>81.503999999999905</v>
      </c>
      <c r="K2556" s="21">
        <v>3.8191999999998498</v>
      </c>
      <c r="L2556" s="21">
        <v>220.11680000000001</v>
      </c>
      <c r="M2556" s="21">
        <v>311.44639999999902</v>
      </c>
      <c r="N2556" s="21">
        <v>445.29759999999999</v>
      </c>
      <c r="O2556" s="21">
        <v>199.64</v>
      </c>
      <c r="P2556" s="21">
        <v>4.1127999999991802</v>
      </c>
    </row>
    <row r="2557" spans="1:16" x14ac:dyDescent="0.25">
      <c r="A2557">
        <v>2023</v>
      </c>
      <c r="B2557">
        <v>734173</v>
      </c>
      <c r="C2557" s="31" t="s">
        <v>22</v>
      </c>
      <c r="D2557" t="s">
        <v>4</v>
      </c>
      <c r="E2557" s="21">
        <v>639.99279999999806</v>
      </c>
      <c r="F2557" s="21">
        <v>745.284799999999</v>
      </c>
      <c r="G2557" s="21">
        <v>557.10479999999802</v>
      </c>
      <c r="H2557" s="21">
        <v>1193.1120000000001</v>
      </c>
      <c r="I2557" s="21">
        <v>-51.141600000000899</v>
      </c>
      <c r="J2557" s="21">
        <v>493.00799999999902</v>
      </c>
      <c r="K2557" s="21">
        <v>960.11359999999797</v>
      </c>
      <c r="L2557" s="21">
        <v>460.02079999999802</v>
      </c>
      <c r="M2557" s="21">
        <v>2079.3215999999902</v>
      </c>
      <c r="N2557" s="21">
        <v>1496.5232000000001</v>
      </c>
      <c r="O2557" s="21">
        <v>39.243999999999303</v>
      </c>
      <c r="P2557" s="21">
        <v>2193.3112000000001</v>
      </c>
    </row>
    <row r="2558" spans="1:16" x14ac:dyDescent="0.25">
      <c r="A2558">
        <v>2023</v>
      </c>
      <c r="B2558">
        <v>734173</v>
      </c>
      <c r="C2558" s="31" t="s">
        <v>20</v>
      </c>
      <c r="D2558" t="s">
        <v>4</v>
      </c>
      <c r="E2558" s="21">
        <v>761.343999999998</v>
      </c>
      <c r="F2558" s="21">
        <v>295.428799999999</v>
      </c>
      <c r="G2558" s="21">
        <v>-445.67039999999997</v>
      </c>
      <c r="H2558" s="21">
        <v>-379.82159999999999</v>
      </c>
      <c r="I2558" s="21">
        <v>-517.69600000000105</v>
      </c>
      <c r="J2558" s="21">
        <v>-55.420000000000798</v>
      </c>
      <c r="K2558" s="21">
        <v>93.571199999999607</v>
      </c>
      <c r="L2558" s="21">
        <v>-107.644000000001</v>
      </c>
      <c r="M2558" s="21">
        <v>96.951999999998904</v>
      </c>
      <c r="N2558" s="21">
        <v>-143.46720000000099</v>
      </c>
      <c r="O2558" s="21">
        <v>-367.57839999999999</v>
      </c>
      <c r="P2558" s="21">
        <v>-171.58880000000099</v>
      </c>
    </row>
    <row r="2559" spans="1:16" x14ac:dyDescent="0.25">
      <c r="A2559">
        <v>2023</v>
      </c>
      <c r="B2559">
        <v>734173</v>
      </c>
      <c r="C2559" s="31" t="s">
        <v>22</v>
      </c>
      <c r="D2559" t="s">
        <v>2</v>
      </c>
      <c r="E2559" s="21">
        <v>1195.3928000000001</v>
      </c>
      <c r="F2559" s="21">
        <v>1568.4848</v>
      </c>
      <c r="G2559" s="21">
        <v>1406.7048</v>
      </c>
      <c r="H2559" s="21">
        <v>1682.1120000000001</v>
      </c>
      <c r="I2559" s="21">
        <v>643.65839999999901</v>
      </c>
      <c r="J2559" s="21">
        <v>931.00799999999902</v>
      </c>
      <c r="K2559" s="21">
        <v>1654.9136000000001</v>
      </c>
      <c r="L2559" s="21">
        <v>1300.8208</v>
      </c>
      <c r="M2559" s="21">
        <v>3271.9216000000001</v>
      </c>
      <c r="N2559" s="21">
        <v>2071.7231999999999</v>
      </c>
      <c r="O2559" s="21">
        <v>672.04399999999896</v>
      </c>
      <c r="P2559" s="21">
        <v>2748.7112000000002</v>
      </c>
    </row>
    <row r="2560" spans="1:16" x14ac:dyDescent="0.25">
      <c r="A2560">
        <v>2023</v>
      </c>
      <c r="B2560">
        <v>734173</v>
      </c>
      <c r="C2560" s="31" t="s">
        <v>20</v>
      </c>
      <c r="D2560" t="s">
        <v>2</v>
      </c>
      <c r="E2560" s="21">
        <v>1464.5440000000001</v>
      </c>
      <c r="F2560" s="21">
        <v>854.62879999999905</v>
      </c>
      <c r="G2560" s="21">
        <v>37.929599999999802</v>
      </c>
      <c r="H2560" s="21">
        <v>318.57839999999999</v>
      </c>
      <c r="I2560" s="21">
        <v>251.503999999999</v>
      </c>
      <c r="J2560" s="21">
        <v>454.57999999999902</v>
      </c>
      <c r="K2560" s="21">
        <v>371.97120000000001</v>
      </c>
      <c r="L2560" s="21">
        <v>746.75599999999895</v>
      </c>
      <c r="M2560" s="21">
        <v>866.15199999999902</v>
      </c>
      <c r="N2560" s="21">
        <v>505.73279999999897</v>
      </c>
      <c r="O2560" s="21">
        <v>116.02160000000001</v>
      </c>
      <c r="P2560" s="21">
        <v>448.81119999999902</v>
      </c>
    </row>
    <row r="2561" spans="1:16" x14ac:dyDescent="0.25">
      <c r="A2561">
        <v>2023</v>
      </c>
      <c r="B2561">
        <v>734173</v>
      </c>
      <c r="C2561" s="31" t="s">
        <v>21</v>
      </c>
      <c r="D2561" t="s">
        <v>1</v>
      </c>
      <c r="E2561" s="21">
        <v>2145.7536</v>
      </c>
      <c r="F2561" s="21">
        <v>5349.4103999999998</v>
      </c>
      <c r="G2561" s="21">
        <v>6853.6927999999998</v>
      </c>
      <c r="H2561" s="21">
        <v>978.54719999999998</v>
      </c>
      <c r="I2561" s="21">
        <v>4229.1103999999996</v>
      </c>
      <c r="J2561" s="21">
        <v>610.50400000000002</v>
      </c>
      <c r="K2561" s="21">
        <v>1318.8191999999999</v>
      </c>
      <c r="L2561" s="21">
        <v>1476.1168</v>
      </c>
      <c r="M2561" s="21">
        <v>2896.4463999999998</v>
      </c>
      <c r="N2561" s="21">
        <v>3081.2975999999999</v>
      </c>
      <c r="O2561" s="21">
        <v>3143.64</v>
      </c>
      <c r="P2561" s="21">
        <v>6365.1127999999999</v>
      </c>
    </row>
    <row r="2562" spans="1:16" x14ac:dyDescent="0.25">
      <c r="A2562">
        <v>2023</v>
      </c>
      <c r="B2562">
        <v>734173</v>
      </c>
      <c r="C2562" s="31" t="s">
        <v>22</v>
      </c>
      <c r="D2562" t="s">
        <v>1</v>
      </c>
      <c r="E2562" s="21">
        <v>10561.3928</v>
      </c>
      <c r="F2562" s="21">
        <v>11461.9848</v>
      </c>
      <c r="G2562" s="21">
        <v>13351.7048</v>
      </c>
      <c r="H2562" s="21">
        <v>11280.111999999999</v>
      </c>
      <c r="I2562" s="21">
        <v>6820.6584000000003</v>
      </c>
      <c r="J2562" s="21">
        <v>7927.5079999999998</v>
      </c>
      <c r="K2562" s="21">
        <v>13084.9136</v>
      </c>
      <c r="L2562" s="21">
        <v>14149.8208</v>
      </c>
      <c r="M2562" s="21">
        <v>22975.921600000001</v>
      </c>
      <c r="N2562" s="21">
        <v>21839.7232</v>
      </c>
      <c r="O2562" s="21">
        <v>6418.0439999999999</v>
      </c>
      <c r="P2562" s="21">
        <v>19081.711200000002</v>
      </c>
    </row>
    <row r="2563" spans="1:16" x14ac:dyDescent="0.25">
      <c r="A2563">
        <v>2023</v>
      </c>
      <c r="B2563">
        <v>734173</v>
      </c>
      <c r="C2563" s="31" t="s">
        <v>20</v>
      </c>
      <c r="D2563" t="s">
        <v>1</v>
      </c>
      <c r="E2563" s="21">
        <v>12215.044</v>
      </c>
      <c r="F2563" s="21">
        <v>7294.1288000000004</v>
      </c>
      <c r="G2563" s="21">
        <v>1280.9295999999999</v>
      </c>
      <c r="H2563" s="21">
        <v>2957.5783999999999</v>
      </c>
      <c r="I2563" s="21">
        <v>6747.5039999999999</v>
      </c>
      <c r="J2563" s="21">
        <v>7390.58</v>
      </c>
      <c r="K2563" s="21">
        <v>4474.9712</v>
      </c>
      <c r="L2563" s="21">
        <v>5369.7560000000003</v>
      </c>
      <c r="M2563" s="21">
        <v>6641.152</v>
      </c>
      <c r="N2563" s="21">
        <v>4390.7327999999998</v>
      </c>
      <c r="O2563" s="21">
        <v>1323.0216</v>
      </c>
      <c r="P2563" s="21">
        <v>3548.8112000000001</v>
      </c>
    </row>
    <row r="2564" spans="1:16" x14ac:dyDescent="0.25">
      <c r="A2564">
        <v>2023</v>
      </c>
      <c r="B2564">
        <v>734174</v>
      </c>
      <c r="C2564" s="31" t="s">
        <v>23</v>
      </c>
      <c r="D2564" t="s">
        <v>4</v>
      </c>
      <c r="E2564" s="21">
        <v>-170.09200000000001</v>
      </c>
      <c r="F2564" s="21">
        <v>631.32159999999999</v>
      </c>
      <c r="G2564" s="21">
        <v>809.64879999999903</v>
      </c>
      <c r="H2564" s="21">
        <v>843.40880000000004</v>
      </c>
      <c r="I2564" s="21">
        <v>-121.1056</v>
      </c>
      <c r="J2564" s="21">
        <v>323.91840000000002</v>
      </c>
      <c r="K2564" s="21">
        <v>-48.0544000000002</v>
      </c>
      <c r="L2564" s="21">
        <v>-213.91120000000001</v>
      </c>
      <c r="M2564" s="21">
        <v>792.66</v>
      </c>
      <c r="N2564" s="21">
        <v>142.208</v>
      </c>
      <c r="O2564" s="21">
        <v>-62.2864</v>
      </c>
      <c r="P2564" s="21">
        <v>-162.6712</v>
      </c>
    </row>
    <row r="2565" spans="1:16" x14ac:dyDescent="0.25">
      <c r="A2565">
        <v>2023</v>
      </c>
      <c r="B2565">
        <v>734174</v>
      </c>
      <c r="C2565" s="31" t="s">
        <v>23</v>
      </c>
      <c r="D2565" t="s">
        <v>2</v>
      </c>
      <c r="E2565" s="21">
        <v>352.40800000000002</v>
      </c>
      <c r="F2565" s="21">
        <v>1241.3216</v>
      </c>
      <c r="G2565" s="21">
        <v>1223.4087999999999</v>
      </c>
      <c r="H2565" s="21">
        <v>1135.9087999999999</v>
      </c>
      <c r="I2565" s="21">
        <v>173.89439999999999</v>
      </c>
      <c r="J2565" s="21">
        <v>473.91840000000002</v>
      </c>
      <c r="K2565" s="21">
        <v>544.44560000000001</v>
      </c>
      <c r="L2565" s="21">
        <v>228.58879999999999</v>
      </c>
      <c r="M2565" s="21">
        <v>1257.6600000000001</v>
      </c>
      <c r="N2565" s="21">
        <v>442.20800000000003</v>
      </c>
      <c r="O2565" s="21">
        <v>82.7136</v>
      </c>
      <c r="P2565" s="21">
        <v>129.8288</v>
      </c>
    </row>
    <row r="2566" spans="1:16" x14ac:dyDescent="0.25">
      <c r="A2566">
        <v>2023</v>
      </c>
      <c r="B2566">
        <v>734174</v>
      </c>
      <c r="C2566" s="31" t="s">
        <v>23</v>
      </c>
      <c r="D2566" t="s">
        <v>1</v>
      </c>
      <c r="E2566" s="21">
        <v>3039.4079999999999</v>
      </c>
      <c r="F2566" s="21">
        <v>9357.3215999999993</v>
      </c>
      <c r="G2566" s="21">
        <v>15077.908799999999</v>
      </c>
      <c r="H2566" s="21">
        <v>5600.9088000000002</v>
      </c>
      <c r="I2566" s="21">
        <v>2693.8944000000001</v>
      </c>
      <c r="J2566" s="21">
        <v>1931.9184</v>
      </c>
      <c r="K2566" s="21">
        <v>2667.9456</v>
      </c>
      <c r="L2566" s="21">
        <v>1825.5888</v>
      </c>
      <c r="M2566" s="21">
        <v>9443.16</v>
      </c>
      <c r="N2566" s="21">
        <v>3536.2080000000001</v>
      </c>
      <c r="O2566" s="21">
        <v>388.71359999999999</v>
      </c>
      <c r="P2566" s="21">
        <v>2395.8287999999998</v>
      </c>
    </row>
    <row r="2567" spans="1:16" x14ac:dyDescent="0.25">
      <c r="A2567">
        <v>2023</v>
      </c>
      <c r="B2567">
        <v>735008</v>
      </c>
      <c r="C2567" s="31" t="s">
        <v>21</v>
      </c>
      <c r="D2567" t="s">
        <v>4</v>
      </c>
      <c r="E2567" s="21">
        <v>71.872</v>
      </c>
      <c r="F2567" s="21">
        <v>1277.0719999999999</v>
      </c>
      <c r="G2567" s="21">
        <v>-29.372</v>
      </c>
      <c r="H2567" s="21">
        <v>31.631999999999699</v>
      </c>
      <c r="I2567" s="21">
        <v>-50.031999999999996</v>
      </c>
      <c r="J2567" s="21">
        <v>894.04399999999896</v>
      </c>
      <c r="K2567" s="21">
        <v>-84.144000000000005</v>
      </c>
      <c r="L2567" s="21">
        <v>646.52800000000104</v>
      </c>
      <c r="M2567" s="21">
        <v>217.71199999999999</v>
      </c>
      <c r="N2567" s="21">
        <v>1645.2080000000001</v>
      </c>
      <c r="O2567" s="21">
        <v>880.976</v>
      </c>
      <c r="P2567" s="21">
        <v>2665.136</v>
      </c>
    </row>
    <row r="2568" spans="1:16" x14ac:dyDescent="0.25">
      <c r="A2568">
        <v>2023</v>
      </c>
      <c r="B2568">
        <v>735008</v>
      </c>
      <c r="C2568" s="31" t="s">
        <v>21</v>
      </c>
      <c r="D2568" t="s">
        <v>2</v>
      </c>
      <c r="E2568" s="21">
        <v>191.87200000000001</v>
      </c>
      <c r="F2568" s="21">
        <v>1652.0719999999999</v>
      </c>
      <c r="G2568" s="21">
        <v>148.62799999999999</v>
      </c>
      <c r="H2568" s="21">
        <v>149.63200000000001</v>
      </c>
      <c r="I2568" s="21">
        <v>7.968</v>
      </c>
      <c r="J2568" s="21">
        <v>1091.0440000000001</v>
      </c>
      <c r="K2568" s="21">
        <v>207.85599999999999</v>
      </c>
      <c r="L2568" s="21">
        <v>954.52800000000104</v>
      </c>
      <c r="M2568" s="21">
        <v>410.71199999999999</v>
      </c>
      <c r="N2568" s="21">
        <v>2001.2080000000001</v>
      </c>
      <c r="O2568" s="21">
        <v>1120.9760000000001</v>
      </c>
      <c r="P2568" s="21">
        <v>2957.136</v>
      </c>
    </row>
    <row r="2569" spans="1:16" x14ac:dyDescent="0.25">
      <c r="A2569">
        <v>2023</v>
      </c>
      <c r="B2569">
        <v>735008</v>
      </c>
      <c r="C2569" s="31" t="s">
        <v>21</v>
      </c>
      <c r="D2569" t="s">
        <v>1</v>
      </c>
      <c r="E2569" s="21">
        <v>511.87200000000001</v>
      </c>
      <c r="F2569" s="21">
        <v>6895.0720000000001</v>
      </c>
      <c r="G2569" s="21">
        <v>654.12800000000004</v>
      </c>
      <c r="H2569" s="21">
        <v>2639.6320000000001</v>
      </c>
      <c r="I2569" s="21">
        <v>31.968</v>
      </c>
      <c r="J2569" s="21">
        <v>4490.5439999999999</v>
      </c>
      <c r="K2569" s="21">
        <v>1167.856</v>
      </c>
      <c r="L2569" s="21">
        <v>7040.5280000000002</v>
      </c>
      <c r="M2569" s="21">
        <v>1631.712</v>
      </c>
      <c r="N2569" s="21">
        <v>7418.2079999999996</v>
      </c>
      <c r="O2569" s="21">
        <v>4096.9759999999997</v>
      </c>
      <c r="P2569" s="21">
        <v>14299.136</v>
      </c>
    </row>
    <row r="2570" spans="1:16" x14ac:dyDescent="0.25">
      <c r="A2570">
        <v>2023</v>
      </c>
      <c r="B2570">
        <v>736536</v>
      </c>
      <c r="C2570" s="31" t="s">
        <v>21</v>
      </c>
      <c r="D2570" t="s">
        <v>4</v>
      </c>
      <c r="E2570" s="21">
        <v>-128</v>
      </c>
      <c r="F2570" s="21">
        <v>0</v>
      </c>
      <c r="G2570" s="21">
        <v>0</v>
      </c>
      <c r="H2570" s="21">
        <v>0</v>
      </c>
      <c r="I2570" s="21">
        <v>0</v>
      </c>
      <c r="J2570" s="21">
        <v>0</v>
      </c>
      <c r="K2570" s="21">
        <v>0</v>
      </c>
      <c r="L2570" s="21">
        <v>-62</v>
      </c>
      <c r="M2570" s="21">
        <v>-58</v>
      </c>
      <c r="N2570" s="21">
        <v>0</v>
      </c>
      <c r="O2570" s="21">
        <v>-58</v>
      </c>
      <c r="P2570" s="21">
        <v>0</v>
      </c>
    </row>
    <row r="2571" spans="1:16" x14ac:dyDescent="0.25">
      <c r="A2571">
        <v>2023</v>
      </c>
      <c r="B2571">
        <v>736536</v>
      </c>
      <c r="C2571" s="31" t="s">
        <v>21</v>
      </c>
      <c r="D2571" t="s">
        <v>2</v>
      </c>
      <c r="E2571" s="21">
        <v>0</v>
      </c>
      <c r="F2571" s="21">
        <v>0</v>
      </c>
      <c r="G2571" s="21">
        <v>0</v>
      </c>
      <c r="H2571" s="21">
        <v>0</v>
      </c>
      <c r="I2571" s="21">
        <v>0</v>
      </c>
      <c r="J2571" s="21">
        <v>0</v>
      </c>
      <c r="K2571" s="21">
        <v>0</v>
      </c>
      <c r="L2571" s="21">
        <v>0</v>
      </c>
      <c r="M2571" s="21">
        <v>0</v>
      </c>
      <c r="N2571" s="21">
        <v>0</v>
      </c>
      <c r="O2571" s="21">
        <v>0</v>
      </c>
      <c r="P2571" s="21">
        <v>0</v>
      </c>
    </row>
    <row r="2572" spans="1:16" x14ac:dyDescent="0.25">
      <c r="A2572">
        <v>2023</v>
      </c>
      <c r="B2572">
        <v>736536</v>
      </c>
      <c r="C2572" s="31" t="s">
        <v>21</v>
      </c>
      <c r="D2572" t="s">
        <v>1</v>
      </c>
      <c r="E2572" s="21">
        <v>2430</v>
      </c>
      <c r="F2572" s="21">
        <v>0</v>
      </c>
      <c r="G2572" s="21">
        <v>0</v>
      </c>
      <c r="H2572" s="21">
        <v>0</v>
      </c>
      <c r="I2572" s="21">
        <v>0</v>
      </c>
      <c r="J2572" s="21">
        <v>0</v>
      </c>
      <c r="K2572" s="21">
        <v>0</v>
      </c>
      <c r="L2572" s="21">
        <v>104</v>
      </c>
      <c r="M2572" s="21">
        <v>12</v>
      </c>
      <c r="N2572" s="21">
        <v>0</v>
      </c>
      <c r="O2572" s="21">
        <v>140</v>
      </c>
      <c r="P2572" s="21">
        <v>0</v>
      </c>
    </row>
    <row r="2573" spans="1:16" x14ac:dyDescent="0.25">
      <c r="A2573">
        <v>2023</v>
      </c>
      <c r="B2573">
        <v>737682</v>
      </c>
      <c r="C2573" s="31" t="s">
        <v>20</v>
      </c>
      <c r="D2573" t="s">
        <v>4</v>
      </c>
      <c r="E2573" s="21">
        <v>-239.4</v>
      </c>
      <c r="F2573" s="21">
        <v>578.29999999999995</v>
      </c>
      <c r="G2573" s="21">
        <v>136.9</v>
      </c>
      <c r="H2573" s="21">
        <v>300</v>
      </c>
      <c r="I2573" s="21">
        <v>676</v>
      </c>
      <c r="J2573" s="21">
        <v>278</v>
      </c>
      <c r="K2573" s="21">
        <v>226.9</v>
      </c>
      <c r="L2573" s="21">
        <v>339.8</v>
      </c>
      <c r="M2573" s="21">
        <v>495.3</v>
      </c>
      <c r="N2573" s="21">
        <v>-105.6</v>
      </c>
      <c r="O2573" s="21">
        <v>415.8</v>
      </c>
      <c r="P2573" s="21">
        <v>814.6</v>
      </c>
    </row>
    <row r="2574" spans="1:16" x14ac:dyDescent="0.25">
      <c r="A2574">
        <v>2023</v>
      </c>
      <c r="B2574">
        <v>737682</v>
      </c>
      <c r="C2574" s="31" t="s">
        <v>20</v>
      </c>
      <c r="D2574" t="s">
        <v>2</v>
      </c>
      <c r="E2574" s="21">
        <v>249</v>
      </c>
      <c r="F2574" s="21">
        <v>1106.3</v>
      </c>
      <c r="G2574" s="21">
        <v>429.7</v>
      </c>
      <c r="H2574" s="21">
        <v>656.4</v>
      </c>
      <c r="I2574" s="21">
        <v>898</v>
      </c>
      <c r="J2574" s="21">
        <v>584</v>
      </c>
      <c r="K2574" s="21">
        <v>663.7</v>
      </c>
      <c r="L2574" s="21">
        <v>828.2</v>
      </c>
      <c r="M2574" s="21">
        <v>936.9</v>
      </c>
      <c r="N2574" s="21">
        <v>102</v>
      </c>
      <c r="O2574" s="21">
        <v>633</v>
      </c>
      <c r="P2574" s="21">
        <v>1413.4</v>
      </c>
    </row>
    <row r="2575" spans="1:16" x14ac:dyDescent="0.25">
      <c r="A2575">
        <v>2023</v>
      </c>
      <c r="B2575">
        <v>737682</v>
      </c>
      <c r="C2575" s="31" t="s">
        <v>20</v>
      </c>
      <c r="D2575" t="s">
        <v>1</v>
      </c>
      <c r="E2575" s="21">
        <v>1494</v>
      </c>
      <c r="F2575" s="21">
        <v>6637.8</v>
      </c>
      <c r="G2575" s="21">
        <v>2578.1999999999998</v>
      </c>
      <c r="H2575" s="21">
        <v>3938.4</v>
      </c>
      <c r="I2575" s="21">
        <v>5388</v>
      </c>
      <c r="J2575" s="21">
        <v>3504</v>
      </c>
      <c r="K2575" s="21">
        <v>3982.2</v>
      </c>
      <c r="L2575" s="21">
        <v>4969.2</v>
      </c>
      <c r="M2575" s="21">
        <v>5621.4</v>
      </c>
      <c r="N2575" s="21">
        <v>612</v>
      </c>
      <c r="O2575" s="21">
        <v>3798</v>
      </c>
      <c r="P2575" s="21">
        <v>8480.4</v>
      </c>
    </row>
    <row r="2576" spans="1:16" x14ac:dyDescent="0.25">
      <c r="A2576">
        <v>2023</v>
      </c>
      <c r="B2576">
        <v>737951</v>
      </c>
      <c r="C2576" s="31" t="s">
        <v>19</v>
      </c>
      <c r="D2576" t="s">
        <v>4</v>
      </c>
      <c r="E2576" s="21">
        <v>320.53199999999902</v>
      </c>
      <c r="F2576" s="21">
        <v>888.80199999999797</v>
      </c>
      <c r="G2576" s="21">
        <v>545.46599999999899</v>
      </c>
      <c r="H2576" s="21">
        <v>1934.2840000000001</v>
      </c>
      <c r="I2576" s="21">
        <v>944.51199999999903</v>
      </c>
      <c r="J2576" s="21">
        <v>1947.93</v>
      </c>
      <c r="K2576" s="21">
        <v>164.88399999999999</v>
      </c>
      <c r="L2576" s="21">
        <v>2086.9879999999998</v>
      </c>
      <c r="M2576" s="21">
        <v>998.85599999999795</v>
      </c>
      <c r="N2576" s="21">
        <v>105.38800000000001</v>
      </c>
      <c r="O2576" s="21">
        <v>675.96799999999996</v>
      </c>
      <c r="P2576" s="21">
        <v>361.187999999998</v>
      </c>
    </row>
    <row r="2577" spans="1:16" x14ac:dyDescent="0.25">
      <c r="A2577">
        <v>2023</v>
      </c>
      <c r="B2577">
        <v>737951</v>
      </c>
      <c r="C2577" s="31" t="s">
        <v>19</v>
      </c>
      <c r="D2577" t="s">
        <v>2</v>
      </c>
      <c r="E2577" s="21">
        <v>1258.1320000000001</v>
      </c>
      <c r="F2577" s="21">
        <v>1755.8019999999999</v>
      </c>
      <c r="G2577" s="21">
        <v>1180.866</v>
      </c>
      <c r="H2577" s="21">
        <v>2887.2840000000001</v>
      </c>
      <c r="I2577" s="21">
        <v>1619.5119999999999</v>
      </c>
      <c r="J2577" s="21">
        <v>2506.13</v>
      </c>
      <c r="K2577" s="21">
        <v>670.08399999999995</v>
      </c>
      <c r="L2577" s="21">
        <v>2736.6880000000001</v>
      </c>
      <c r="M2577" s="21">
        <v>1576.856</v>
      </c>
      <c r="N2577" s="21">
        <v>539.98800000000006</v>
      </c>
      <c r="O2577" s="21">
        <v>1373.1679999999999</v>
      </c>
      <c r="P2577" s="21">
        <v>1122.3879999999999</v>
      </c>
    </row>
    <row r="2578" spans="1:16" x14ac:dyDescent="0.25">
      <c r="A2578">
        <v>2023</v>
      </c>
      <c r="B2578">
        <v>737951</v>
      </c>
      <c r="C2578" s="31" t="s">
        <v>19</v>
      </c>
      <c r="D2578" t="s">
        <v>1</v>
      </c>
      <c r="E2578" s="21">
        <v>12298.132</v>
      </c>
      <c r="F2578" s="21">
        <v>16941.302</v>
      </c>
      <c r="G2578" s="21">
        <v>8195.866</v>
      </c>
      <c r="H2578" s="21">
        <v>21777.784</v>
      </c>
      <c r="I2578" s="21">
        <v>11723.012000000001</v>
      </c>
      <c r="J2578" s="21">
        <v>16282.63</v>
      </c>
      <c r="K2578" s="21">
        <v>6188.0839999999998</v>
      </c>
      <c r="L2578" s="21">
        <v>17737.187999999998</v>
      </c>
      <c r="M2578" s="21">
        <v>12469.856</v>
      </c>
      <c r="N2578" s="21">
        <v>4824.9880000000003</v>
      </c>
      <c r="O2578" s="21">
        <v>7938.1679999999997</v>
      </c>
      <c r="P2578" s="21">
        <v>18196.387999999999</v>
      </c>
    </row>
    <row r="2579" spans="1:16" x14ac:dyDescent="0.25">
      <c r="A2579">
        <v>2023</v>
      </c>
      <c r="B2579">
        <v>739560</v>
      </c>
      <c r="C2579" s="31" t="s">
        <v>18</v>
      </c>
      <c r="D2579" t="s">
        <v>4</v>
      </c>
      <c r="E2579" s="21">
        <v>-50.2</v>
      </c>
      <c r="F2579" s="21">
        <v>0</v>
      </c>
      <c r="G2579" s="21">
        <v>0</v>
      </c>
      <c r="H2579" s="21">
        <v>-60.6</v>
      </c>
      <c r="I2579" s="21">
        <v>0</v>
      </c>
      <c r="J2579" s="21">
        <v>0</v>
      </c>
      <c r="K2579" s="21">
        <v>0</v>
      </c>
      <c r="L2579" s="21">
        <v>0</v>
      </c>
      <c r="M2579" s="21">
        <v>0</v>
      </c>
      <c r="N2579" s="21">
        <v>0</v>
      </c>
      <c r="O2579" s="21">
        <v>0</v>
      </c>
      <c r="P2579" s="21">
        <v>0</v>
      </c>
    </row>
    <row r="2580" spans="1:16" x14ac:dyDescent="0.25">
      <c r="A2580">
        <v>2023</v>
      </c>
      <c r="B2580">
        <v>739560</v>
      </c>
      <c r="C2580" s="31" t="s">
        <v>18</v>
      </c>
      <c r="D2580" t="s">
        <v>2</v>
      </c>
      <c r="E2580" s="21">
        <v>14</v>
      </c>
      <c r="F2580" s="21">
        <v>0</v>
      </c>
      <c r="G2580" s="21">
        <v>0</v>
      </c>
      <c r="H2580" s="21">
        <v>3.6</v>
      </c>
      <c r="I2580" s="21">
        <v>0</v>
      </c>
      <c r="J2580" s="21">
        <v>0</v>
      </c>
      <c r="K2580" s="21">
        <v>0</v>
      </c>
      <c r="L2580" s="21">
        <v>0</v>
      </c>
      <c r="M2580" s="21">
        <v>0</v>
      </c>
      <c r="N2580" s="21">
        <v>0</v>
      </c>
      <c r="O2580" s="21">
        <v>0</v>
      </c>
      <c r="P2580" s="21">
        <v>0</v>
      </c>
    </row>
    <row r="2581" spans="1:16" x14ac:dyDescent="0.25">
      <c r="A2581">
        <v>2023</v>
      </c>
      <c r="B2581">
        <v>739560</v>
      </c>
      <c r="C2581" s="31" t="s">
        <v>18</v>
      </c>
      <c r="D2581" t="s">
        <v>1</v>
      </c>
      <c r="E2581" s="21">
        <v>84</v>
      </c>
      <c r="F2581" s="21">
        <v>0</v>
      </c>
      <c r="G2581" s="21">
        <v>0</v>
      </c>
      <c r="H2581" s="21">
        <v>21.6</v>
      </c>
      <c r="I2581" s="21">
        <v>0</v>
      </c>
      <c r="J2581" s="21">
        <v>0</v>
      </c>
      <c r="K2581" s="21">
        <v>0</v>
      </c>
      <c r="L2581" s="21">
        <v>0</v>
      </c>
      <c r="M2581" s="21">
        <v>0</v>
      </c>
      <c r="N2581" s="21">
        <v>0</v>
      </c>
      <c r="O2581" s="21">
        <v>0</v>
      </c>
      <c r="P2581" s="21">
        <v>0</v>
      </c>
    </row>
    <row r="2582" spans="1:16" x14ac:dyDescent="0.25">
      <c r="A2582">
        <v>2023</v>
      </c>
      <c r="B2582">
        <v>742625</v>
      </c>
      <c r="C2582" s="31" t="s">
        <v>22</v>
      </c>
      <c r="D2582" t="s">
        <v>4</v>
      </c>
      <c r="E2582" s="21">
        <v>-149.87</v>
      </c>
      <c r="F2582" s="21">
        <v>-251.09800000000001</v>
      </c>
      <c r="G2582" s="21">
        <v>-54.451999999999998</v>
      </c>
      <c r="H2582" s="21">
        <v>-173.578</v>
      </c>
      <c r="I2582" s="21">
        <v>86.863999999999905</v>
      </c>
      <c r="J2582" s="21">
        <v>-140.78399999999999</v>
      </c>
      <c r="K2582" s="21">
        <v>-196.77</v>
      </c>
      <c r="L2582" s="21">
        <v>-530.23</v>
      </c>
      <c r="M2582" s="21">
        <v>444.29599999999903</v>
      </c>
      <c r="N2582" s="21">
        <v>-28.456</v>
      </c>
      <c r="O2582" s="21">
        <v>-359.79599999999999</v>
      </c>
      <c r="P2582" s="21">
        <v>-118.44199999999999</v>
      </c>
    </row>
    <row r="2583" spans="1:16" x14ac:dyDescent="0.25">
      <c r="A2583">
        <v>2023</v>
      </c>
      <c r="B2583">
        <v>742625</v>
      </c>
      <c r="C2583" s="31" t="s">
        <v>22</v>
      </c>
      <c r="D2583" t="s">
        <v>2</v>
      </c>
      <c r="E2583" s="21">
        <v>106.93</v>
      </c>
      <c r="F2583" s="21">
        <v>69.901999999999902</v>
      </c>
      <c r="G2583" s="21">
        <v>157.94800000000001</v>
      </c>
      <c r="H2583" s="21">
        <v>211.62200000000001</v>
      </c>
      <c r="I2583" s="21">
        <v>343.66399999999999</v>
      </c>
      <c r="J2583" s="21">
        <v>116.01600000000001</v>
      </c>
      <c r="K2583" s="21">
        <v>60.03</v>
      </c>
      <c r="L2583" s="21">
        <v>131.57</v>
      </c>
      <c r="M2583" s="21">
        <v>720.89599999999905</v>
      </c>
      <c r="N2583" s="21">
        <v>99.944000000000003</v>
      </c>
      <c r="O2583" s="21">
        <v>153.804</v>
      </c>
      <c r="P2583" s="21">
        <v>9.9579999999999895</v>
      </c>
    </row>
    <row r="2584" spans="1:16" x14ac:dyDescent="0.25">
      <c r="A2584">
        <v>2023</v>
      </c>
      <c r="B2584">
        <v>742625</v>
      </c>
      <c r="C2584" s="31" t="s">
        <v>22</v>
      </c>
      <c r="D2584" t="s">
        <v>1</v>
      </c>
      <c r="E2584" s="21">
        <v>531.92999999999995</v>
      </c>
      <c r="F2584" s="21">
        <v>839.90200000000004</v>
      </c>
      <c r="G2584" s="21">
        <v>1389.9480000000001</v>
      </c>
      <c r="H2584" s="21">
        <v>1945.6220000000001</v>
      </c>
      <c r="I2584" s="21">
        <v>1693.664</v>
      </c>
      <c r="J2584" s="21">
        <v>565.51599999999996</v>
      </c>
      <c r="K2584" s="21">
        <v>292.52999999999997</v>
      </c>
      <c r="L2584" s="21">
        <v>5680.57</v>
      </c>
      <c r="M2584" s="21">
        <v>3829.8960000000002</v>
      </c>
      <c r="N2584" s="21">
        <v>419.94400000000002</v>
      </c>
      <c r="O2584" s="21">
        <v>1497.8040000000001</v>
      </c>
      <c r="P2584" s="21">
        <v>153.958</v>
      </c>
    </row>
    <row r="2585" spans="1:16" x14ac:dyDescent="0.25">
      <c r="A2585">
        <v>2023</v>
      </c>
      <c r="B2585">
        <v>743099</v>
      </c>
      <c r="C2585" s="31" t="s">
        <v>21</v>
      </c>
      <c r="D2585" t="s">
        <v>4</v>
      </c>
      <c r="E2585" s="21">
        <v>-184.4</v>
      </c>
      <c r="F2585" s="21">
        <v>116.4</v>
      </c>
      <c r="G2585" s="21">
        <v>94</v>
      </c>
      <c r="H2585" s="21">
        <v>-266.10000000000002</v>
      </c>
      <c r="I2585" s="21">
        <v>-270.60000000000002</v>
      </c>
      <c r="J2585" s="21">
        <v>503.6</v>
      </c>
      <c r="K2585" s="21">
        <v>-278.2</v>
      </c>
      <c r="L2585" s="21">
        <v>429.8</v>
      </c>
      <c r="M2585" s="21">
        <v>86.6</v>
      </c>
      <c r="N2585" s="21">
        <v>281</v>
      </c>
      <c r="O2585" s="21">
        <v>118.4</v>
      </c>
      <c r="P2585" s="21">
        <v>-319.8</v>
      </c>
    </row>
    <row r="2586" spans="1:16" x14ac:dyDescent="0.25">
      <c r="A2586">
        <v>2023</v>
      </c>
      <c r="B2586">
        <v>743099</v>
      </c>
      <c r="C2586" s="31" t="s">
        <v>18</v>
      </c>
      <c r="D2586" t="s">
        <v>4</v>
      </c>
      <c r="E2586" s="21">
        <v>-56.6</v>
      </c>
      <c r="F2586" s="21">
        <v>-10.199999999999999</v>
      </c>
      <c r="G2586" s="21">
        <v>109.6</v>
      </c>
      <c r="H2586" s="21">
        <v>-79.599999999999994</v>
      </c>
      <c r="I2586" s="21">
        <v>-46.2</v>
      </c>
      <c r="J2586" s="21">
        <v>440.8</v>
      </c>
      <c r="K2586" s="21">
        <v>-110.8</v>
      </c>
      <c r="L2586" s="21">
        <v>-115.8</v>
      </c>
      <c r="M2586" s="21">
        <v>135.6</v>
      </c>
      <c r="N2586" s="21">
        <v>-12.4</v>
      </c>
      <c r="O2586" s="21">
        <v>-11.6</v>
      </c>
      <c r="P2586" s="21">
        <v>-117</v>
      </c>
    </row>
    <row r="2587" spans="1:16" x14ac:dyDescent="0.25">
      <c r="A2587">
        <v>2023</v>
      </c>
      <c r="B2587">
        <v>743099</v>
      </c>
      <c r="C2587" s="31" t="s">
        <v>18</v>
      </c>
      <c r="D2587" t="s">
        <v>2</v>
      </c>
      <c r="E2587" s="21">
        <v>136</v>
      </c>
      <c r="F2587" s="21">
        <v>54</v>
      </c>
      <c r="G2587" s="21">
        <v>238</v>
      </c>
      <c r="H2587" s="21">
        <v>48.8</v>
      </c>
      <c r="I2587" s="21">
        <v>18</v>
      </c>
      <c r="J2587" s="21">
        <v>524.79999999999995</v>
      </c>
      <c r="K2587" s="21">
        <v>146</v>
      </c>
      <c r="L2587" s="21">
        <v>76.8</v>
      </c>
      <c r="M2587" s="21">
        <v>264</v>
      </c>
      <c r="N2587" s="21">
        <v>116</v>
      </c>
      <c r="O2587" s="21">
        <v>373.6</v>
      </c>
      <c r="P2587" s="21">
        <v>11.4</v>
      </c>
    </row>
    <row r="2588" spans="1:16" x14ac:dyDescent="0.25">
      <c r="A2588">
        <v>2023</v>
      </c>
      <c r="B2588">
        <v>743099</v>
      </c>
      <c r="C2588" s="31" t="s">
        <v>21</v>
      </c>
      <c r="D2588" t="s">
        <v>2</v>
      </c>
      <c r="E2588" s="21">
        <v>337.6</v>
      </c>
      <c r="F2588" s="21">
        <v>580.4</v>
      </c>
      <c r="G2588" s="21">
        <v>674</v>
      </c>
      <c r="H2588" s="21">
        <v>81.900000000000006</v>
      </c>
      <c r="I2588" s="21">
        <v>77.400000000000006</v>
      </c>
      <c r="J2588" s="21">
        <v>945.6</v>
      </c>
      <c r="K2588" s="21">
        <v>533.79999999999995</v>
      </c>
      <c r="L2588" s="21">
        <v>1143.8</v>
      </c>
      <c r="M2588" s="21">
        <v>742.6</v>
      </c>
      <c r="N2588" s="21">
        <v>1013</v>
      </c>
      <c r="O2588" s="21">
        <v>774.4</v>
      </c>
      <c r="P2588" s="21">
        <v>434.2</v>
      </c>
    </row>
    <row r="2589" spans="1:16" x14ac:dyDescent="0.25">
      <c r="A2589">
        <v>2023</v>
      </c>
      <c r="B2589">
        <v>743099</v>
      </c>
      <c r="C2589" s="31" t="s">
        <v>18</v>
      </c>
      <c r="D2589" t="s">
        <v>1</v>
      </c>
      <c r="E2589" s="21">
        <v>816</v>
      </c>
      <c r="F2589" s="21">
        <v>324</v>
      </c>
      <c r="G2589" s="21">
        <v>1428</v>
      </c>
      <c r="H2589" s="21">
        <v>292.8</v>
      </c>
      <c r="I2589" s="21">
        <v>108</v>
      </c>
      <c r="J2589" s="21">
        <v>3148.8</v>
      </c>
      <c r="K2589" s="21">
        <v>876</v>
      </c>
      <c r="L2589" s="21">
        <v>460.8</v>
      </c>
      <c r="M2589" s="21">
        <v>1584</v>
      </c>
      <c r="N2589" s="21">
        <v>696</v>
      </c>
      <c r="O2589" s="21">
        <v>2241.6</v>
      </c>
      <c r="P2589" s="21">
        <v>68.400000000000006</v>
      </c>
    </row>
    <row r="2590" spans="1:16" x14ac:dyDescent="0.25">
      <c r="A2590">
        <v>2023</v>
      </c>
      <c r="B2590">
        <v>743099</v>
      </c>
      <c r="C2590" s="31" t="s">
        <v>22</v>
      </c>
      <c r="D2590" t="s">
        <v>4</v>
      </c>
      <c r="E2590" s="21">
        <v>1890.1</v>
      </c>
      <c r="F2590" s="21">
        <v>1016.4</v>
      </c>
      <c r="G2590" s="21">
        <v>831.5</v>
      </c>
      <c r="H2590" s="21">
        <v>228</v>
      </c>
      <c r="I2590" s="21">
        <v>385</v>
      </c>
      <c r="J2590" s="21">
        <v>406.2</v>
      </c>
      <c r="K2590" s="21">
        <v>1551</v>
      </c>
      <c r="L2590" s="21">
        <v>546.5</v>
      </c>
      <c r="M2590" s="21">
        <v>1344.4</v>
      </c>
      <c r="N2590" s="21">
        <v>149.6</v>
      </c>
      <c r="O2590" s="21">
        <v>55.600000000000101</v>
      </c>
      <c r="P2590" s="21">
        <v>1075.8</v>
      </c>
    </row>
    <row r="2591" spans="1:16" x14ac:dyDescent="0.25">
      <c r="A2591">
        <v>2023</v>
      </c>
      <c r="B2591">
        <v>743099</v>
      </c>
      <c r="C2591" s="31" t="s">
        <v>21</v>
      </c>
      <c r="D2591" t="s">
        <v>1</v>
      </c>
      <c r="E2591" s="21">
        <v>2025.6</v>
      </c>
      <c r="F2591" s="21">
        <v>3482.4</v>
      </c>
      <c r="G2591" s="21">
        <v>4044</v>
      </c>
      <c r="H2591" s="21">
        <v>491.4</v>
      </c>
      <c r="I2591" s="21">
        <v>464.4</v>
      </c>
      <c r="J2591" s="21">
        <v>5673.6</v>
      </c>
      <c r="K2591" s="21">
        <v>3202.8</v>
      </c>
      <c r="L2591" s="21">
        <v>6862.8</v>
      </c>
      <c r="M2591" s="21">
        <v>4455.6000000000004</v>
      </c>
      <c r="N2591" s="21">
        <v>6078</v>
      </c>
      <c r="O2591" s="21">
        <v>4646.3999999999996</v>
      </c>
      <c r="P2591" s="21">
        <v>2605.1999999999998</v>
      </c>
    </row>
    <row r="2592" spans="1:16" x14ac:dyDescent="0.25">
      <c r="A2592">
        <v>2023</v>
      </c>
      <c r="B2592">
        <v>743099</v>
      </c>
      <c r="C2592" s="31" t="s">
        <v>22</v>
      </c>
      <c r="D2592" t="s">
        <v>2</v>
      </c>
      <c r="E2592" s="21">
        <v>2312.6999999999998</v>
      </c>
      <c r="F2592" s="21">
        <v>1574</v>
      </c>
      <c r="G2592" s="21">
        <v>1184.4000000000001</v>
      </c>
      <c r="H2592" s="21">
        <v>695</v>
      </c>
      <c r="I2592" s="21">
        <v>657.2</v>
      </c>
      <c r="J2592" s="21">
        <v>678.4</v>
      </c>
      <c r="K2592" s="21">
        <v>1956</v>
      </c>
      <c r="L2592" s="21">
        <v>951.5</v>
      </c>
      <c r="M2592" s="21">
        <v>2065.6</v>
      </c>
      <c r="N2592" s="21">
        <v>486</v>
      </c>
      <c r="O2592" s="21">
        <v>261.39999999999998</v>
      </c>
      <c r="P2592" s="21">
        <v>1707.5</v>
      </c>
    </row>
    <row r="2593" spans="1:16" x14ac:dyDescent="0.25">
      <c r="A2593">
        <v>2023</v>
      </c>
      <c r="B2593">
        <v>743099</v>
      </c>
      <c r="C2593" s="31" t="s">
        <v>22</v>
      </c>
      <c r="D2593" t="s">
        <v>1</v>
      </c>
      <c r="E2593" s="21">
        <v>13876.2</v>
      </c>
      <c r="F2593" s="21">
        <v>9444</v>
      </c>
      <c r="G2593" s="21">
        <v>7106.4</v>
      </c>
      <c r="H2593" s="21">
        <v>4170</v>
      </c>
      <c r="I2593" s="21">
        <v>3943.2</v>
      </c>
      <c r="J2593" s="21">
        <v>4070.4</v>
      </c>
      <c r="K2593" s="21">
        <v>11736</v>
      </c>
      <c r="L2593" s="21">
        <v>5709</v>
      </c>
      <c r="M2593" s="21">
        <v>12393.6</v>
      </c>
      <c r="N2593" s="21">
        <v>2916</v>
      </c>
      <c r="O2593" s="21">
        <v>1568.4</v>
      </c>
      <c r="P2593" s="21">
        <v>10245</v>
      </c>
    </row>
    <row r="2594" spans="1:16" x14ac:dyDescent="0.25">
      <c r="A2594">
        <v>2023</v>
      </c>
      <c r="B2594">
        <v>753097</v>
      </c>
      <c r="C2594" s="31" t="s">
        <v>18</v>
      </c>
      <c r="D2594" t="s">
        <v>4</v>
      </c>
      <c r="E2594" s="21">
        <v>207.50399999999999</v>
      </c>
      <c r="F2594" s="21">
        <v>-22.216000000000001</v>
      </c>
      <c r="G2594" s="21">
        <v>-84.992000000000004</v>
      </c>
      <c r="H2594" s="21">
        <v>-148.256</v>
      </c>
      <c r="I2594" s="21">
        <v>-81.031999999999996</v>
      </c>
      <c r="J2594" s="21">
        <v>-11.007999999999999</v>
      </c>
      <c r="K2594" s="21">
        <v>-91.463999999999999</v>
      </c>
      <c r="L2594" s="21">
        <v>-103.464</v>
      </c>
      <c r="M2594" s="21">
        <v>-141.26400000000001</v>
      </c>
      <c r="N2594" s="21">
        <v>492.488</v>
      </c>
      <c r="O2594" s="21">
        <v>-111.44</v>
      </c>
      <c r="P2594" s="21">
        <v>-101.712</v>
      </c>
    </row>
    <row r="2595" spans="1:16" x14ac:dyDescent="0.25">
      <c r="A2595">
        <v>2023</v>
      </c>
      <c r="B2595">
        <v>753097</v>
      </c>
      <c r="C2595" s="31" t="s">
        <v>18</v>
      </c>
      <c r="D2595" t="s">
        <v>2</v>
      </c>
      <c r="E2595" s="21">
        <v>732.10400000000004</v>
      </c>
      <c r="F2595" s="21">
        <v>41.984000000000002</v>
      </c>
      <c r="G2595" s="21">
        <v>45.607999999999997</v>
      </c>
      <c r="H2595" s="21">
        <v>177.14400000000001</v>
      </c>
      <c r="I2595" s="21">
        <v>47.368000000000002</v>
      </c>
      <c r="J2595" s="21">
        <v>183.792</v>
      </c>
      <c r="K2595" s="21">
        <v>103.336</v>
      </c>
      <c r="L2595" s="21">
        <v>91.335999999999999</v>
      </c>
      <c r="M2595" s="21">
        <v>53.536000000000001</v>
      </c>
      <c r="N2595" s="21">
        <v>727.98800000000006</v>
      </c>
      <c r="O2595" s="21">
        <v>149.76</v>
      </c>
      <c r="P2595" s="21">
        <v>161.68799999999999</v>
      </c>
    </row>
    <row r="2596" spans="1:16" x14ac:dyDescent="0.25">
      <c r="A2596">
        <v>2023</v>
      </c>
      <c r="B2596">
        <v>753097</v>
      </c>
      <c r="C2596" s="31" t="s">
        <v>18</v>
      </c>
      <c r="D2596" t="s">
        <v>1</v>
      </c>
      <c r="E2596" s="21">
        <v>4145.1040000000003</v>
      </c>
      <c r="F2596" s="21">
        <v>111.98399999999999</v>
      </c>
      <c r="G2596" s="21">
        <v>332.608</v>
      </c>
      <c r="H2596" s="21">
        <v>926.14400000000001</v>
      </c>
      <c r="I2596" s="21">
        <v>126.36799999999999</v>
      </c>
      <c r="J2596" s="21">
        <v>463.79199999999997</v>
      </c>
      <c r="K2596" s="21">
        <v>382.33600000000001</v>
      </c>
      <c r="L2596" s="21">
        <v>430.33600000000001</v>
      </c>
      <c r="M2596" s="21">
        <v>449.536</v>
      </c>
      <c r="N2596" s="21">
        <v>2943.4879999999998</v>
      </c>
      <c r="O2596" s="21">
        <v>671.76</v>
      </c>
      <c r="P2596" s="21">
        <v>892.68799999999999</v>
      </c>
    </row>
    <row r="2597" spans="1:16" x14ac:dyDescent="0.25">
      <c r="A2597">
        <v>2023</v>
      </c>
      <c r="B2597">
        <v>754348</v>
      </c>
      <c r="C2597" s="31" t="s">
        <v>23</v>
      </c>
      <c r="D2597" t="s">
        <v>4</v>
      </c>
      <c r="E2597" s="21">
        <v>0</v>
      </c>
      <c r="F2597" s="21">
        <v>-34.515999999999998</v>
      </c>
      <c r="G2597" s="21">
        <v>-121.548</v>
      </c>
      <c r="H2597" s="21">
        <v>-29.588000000000001</v>
      </c>
      <c r="I2597" s="21">
        <v>-116.562</v>
      </c>
      <c r="J2597" s="21">
        <v>43.374000000000102</v>
      </c>
      <c r="K2597" s="21">
        <v>291.57</v>
      </c>
      <c r="L2597" s="21">
        <v>-47.917999999999999</v>
      </c>
      <c r="M2597" s="21">
        <v>344.50200000000001</v>
      </c>
      <c r="N2597" s="21">
        <v>-39.515999999999998</v>
      </c>
      <c r="O2597" s="21">
        <v>-61.933999999999898</v>
      </c>
      <c r="P2597" s="21">
        <v>-80.774000000000001</v>
      </c>
    </row>
    <row r="2598" spans="1:16" x14ac:dyDescent="0.25">
      <c r="A2598">
        <v>2023</v>
      </c>
      <c r="B2598">
        <v>754348</v>
      </c>
      <c r="C2598" s="31" t="s">
        <v>23</v>
      </c>
      <c r="D2598" t="s">
        <v>2</v>
      </c>
      <c r="E2598" s="21">
        <v>0</v>
      </c>
      <c r="F2598" s="21">
        <v>37.984000000000002</v>
      </c>
      <c r="G2598" s="21">
        <v>95.951999999999998</v>
      </c>
      <c r="H2598" s="21">
        <v>42.911999999999999</v>
      </c>
      <c r="I2598" s="21">
        <v>64.688000000000002</v>
      </c>
      <c r="J2598" s="21">
        <v>199.624</v>
      </c>
      <c r="K2598" s="21">
        <v>520.32000000000005</v>
      </c>
      <c r="L2598" s="21">
        <v>60.832000000000001</v>
      </c>
      <c r="M2598" s="21">
        <v>500.75200000000001</v>
      </c>
      <c r="N2598" s="21">
        <v>32.984000000000002</v>
      </c>
      <c r="O2598" s="21">
        <v>119.316</v>
      </c>
      <c r="P2598" s="21">
        <v>27.975999999999999</v>
      </c>
    </row>
    <row r="2599" spans="1:16" x14ac:dyDescent="0.25">
      <c r="A2599">
        <v>2023</v>
      </c>
      <c r="B2599">
        <v>754348</v>
      </c>
      <c r="C2599" s="31" t="s">
        <v>23</v>
      </c>
      <c r="D2599" t="s">
        <v>1</v>
      </c>
      <c r="E2599" s="21">
        <v>0</v>
      </c>
      <c r="F2599" s="21">
        <v>127.98399999999999</v>
      </c>
      <c r="G2599" s="21">
        <v>311.952</v>
      </c>
      <c r="H2599" s="21">
        <v>167.91200000000001</v>
      </c>
      <c r="I2599" s="21">
        <v>296.68799999999999</v>
      </c>
      <c r="J2599" s="21">
        <v>1628.624</v>
      </c>
      <c r="K2599" s="21">
        <v>3268.32</v>
      </c>
      <c r="L2599" s="21">
        <v>215.83199999999999</v>
      </c>
      <c r="M2599" s="21">
        <v>1919.752</v>
      </c>
      <c r="N2599" s="21">
        <v>127.98399999999999</v>
      </c>
      <c r="O2599" s="21">
        <v>1351.816</v>
      </c>
      <c r="P2599" s="21">
        <v>207.976</v>
      </c>
    </row>
    <row r="2600" spans="1:16" x14ac:dyDescent="0.25">
      <c r="A2600">
        <v>2023</v>
      </c>
      <c r="B2600">
        <v>755085</v>
      </c>
      <c r="C2600" s="31" t="s">
        <v>19</v>
      </c>
      <c r="D2600" t="s">
        <v>4</v>
      </c>
      <c r="E2600" s="21">
        <v>-149.44800000000001</v>
      </c>
      <c r="F2600" s="21">
        <v>-52.216000000000001</v>
      </c>
      <c r="G2600" s="21">
        <v>-40.576000000000001</v>
      </c>
      <c r="H2600" s="21">
        <v>-66.215999999999994</v>
      </c>
      <c r="I2600" s="21">
        <v>-246.98</v>
      </c>
      <c r="J2600" s="21">
        <v>-164.24799999999999</v>
      </c>
      <c r="K2600" s="21">
        <v>-181.06399999999999</v>
      </c>
      <c r="L2600" s="21">
        <v>-156.864</v>
      </c>
      <c r="M2600" s="21">
        <v>434.28</v>
      </c>
      <c r="N2600" s="21">
        <v>-91.331999999999994</v>
      </c>
      <c r="O2600" s="21">
        <v>-171.26400000000001</v>
      </c>
      <c r="P2600" s="21">
        <v>10.592000000000199</v>
      </c>
    </row>
    <row r="2601" spans="1:16" x14ac:dyDescent="0.25">
      <c r="A2601">
        <v>2023</v>
      </c>
      <c r="B2601">
        <v>755085</v>
      </c>
      <c r="C2601" s="31" t="s">
        <v>19</v>
      </c>
      <c r="D2601" t="s">
        <v>2</v>
      </c>
      <c r="E2601" s="21">
        <v>49.152000000000001</v>
      </c>
      <c r="F2601" s="21">
        <v>13.984</v>
      </c>
      <c r="G2601" s="21">
        <v>91.823999999999998</v>
      </c>
      <c r="H2601" s="21">
        <v>-1.5999999999991101E-2</v>
      </c>
      <c r="I2601" s="21">
        <v>84.02</v>
      </c>
      <c r="J2601" s="21">
        <v>34.351999999999997</v>
      </c>
      <c r="K2601" s="21">
        <v>83.736000000000004</v>
      </c>
      <c r="L2601" s="21">
        <v>107.93600000000001</v>
      </c>
      <c r="M2601" s="21">
        <v>586.48</v>
      </c>
      <c r="N2601" s="21">
        <v>41.067999999999998</v>
      </c>
      <c r="O2601" s="21">
        <v>93.536000000000001</v>
      </c>
      <c r="P2601" s="21">
        <v>275.392</v>
      </c>
    </row>
    <row r="2602" spans="1:16" x14ac:dyDescent="0.25">
      <c r="A2602">
        <v>2023</v>
      </c>
      <c r="B2602">
        <v>755085</v>
      </c>
      <c r="C2602" s="31" t="s">
        <v>19</v>
      </c>
      <c r="D2602" t="s">
        <v>1</v>
      </c>
      <c r="E2602" s="21">
        <v>155.15199999999999</v>
      </c>
      <c r="F2602" s="21">
        <v>143.98400000000001</v>
      </c>
      <c r="G2602" s="21">
        <v>271.82400000000001</v>
      </c>
      <c r="H2602" s="21">
        <v>159.98400000000001</v>
      </c>
      <c r="I2602" s="21">
        <v>369.52</v>
      </c>
      <c r="J2602" s="21">
        <v>174.352</v>
      </c>
      <c r="K2602" s="21">
        <v>460.73599999999999</v>
      </c>
      <c r="L2602" s="21">
        <v>399.93599999999998</v>
      </c>
      <c r="M2602" s="21">
        <v>2292.48</v>
      </c>
      <c r="N2602" s="21">
        <v>145.56800000000001</v>
      </c>
      <c r="O2602" s="21">
        <v>417.536</v>
      </c>
      <c r="P2602" s="21">
        <v>1609.3920000000001</v>
      </c>
    </row>
    <row r="2603" spans="1:16" x14ac:dyDescent="0.25">
      <c r="A2603">
        <v>2023</v>
      </c>
      <c r="B2603">
        <v>755161</v>
      </c>
      <c r="C2603" s="31" t="s">
        <v>18</v>
      </c>
      <c r="D2603" t="s">
        <v>4</v>
      </c>
      <c r="E2603" s="21">
        <v>3620.2</v>
      </c>
      <c r="F2603" s="21">
        <v>1495.2</v>
      </c>
      <c r="G2603" s="21">
        <v>2817.2</v>
      </c>
      <c r="H2603" s="21">
        <v>2118.6999999999998</v>
      </c>
      <c r="I2603" s="21">
        <v>4521.45</v>
      </c>
      <c r="J2603" s="21">
        <v>2975.2</v>
      </c>
      <c r="K2603" s="21">
        <v>1470.6</v>
      </c>
      <c r="L2603" s="21">
        <v>3359.6</v>
      </c>
      <c r="M2603" s="21">
        <v>3022.25</v>
      </c>
      <c r="N2603" s="21">
        <v>1891.8</v>
      </c>
      <c r="O2603" s="21">
        <v>1181.8499999999999</v>
      </c>
      <c r="P2603" s="21">
        <v>2075.5</v>
      </c>
    </row>
    <row r="2604" spans="1:16" x14ac:dyDescent="0.25">
      <c r="A2604">
        <v>2023</v>
      </c>
      <c r="B2604">
        <v>755161</v>
      </c>
      <c r="C2604" s="31" t="s">
        <v>18</v>
      </c>
      <c r="D2604" t="s">
        <v>2</v>
      </c>
      <c r="E2604" s="21">
        <v>4750</v>
      </c>
      <c r="F2604" s="21">
        <v>2296.6999999999998</v>
      </c>
      <c r="G2604" s="21">
        <v>3668.6</v>
      </c>
      <c r="H2604" s="21">
        <v>3042</v>
      </c>
      <c r="I2604" s="21">
        <v>5658.95</v>
      </c>
      <c r="J2604" s="21">
        <v>3803.1</v>
      </c>
      <c r="K2604" s="21">
        <v>2084.3000000000002</v>
      </c>
      <c r="L2604" s="21">
        <v>4357</v>
      </c>
      <c r="M2604" s="21">
        <v>4321.55</v>
      </c>
      <c r="N2604" s="21">
        <v>2848.5</v>
      </c>
      <c r="O2604" s="21">
        <v>1785.65</v>
      </c>
      <c r="P2604" s="21">
        <v>3199.1</v>
      </c>
    </row>
    <row r="2605" spans="1:16" x14ac:dyDescent="0.25">
      <c r="A2605">
        <v>2023</v>
      </c>
      <c r="B2605">
        <v>755161</v>
      </c>
      <c r="C2605" s="31" t="s">
        <v>18</v>
      </c>
      <c r="D2605" t="s">
        <v>1</v>
      </c>
      <c r="E2605" s="21">
        <v>52250</v>
      </c>
      <c r="F2605" s="21">
        <v>25263.7</v>
      </c>
      <c r="G2605" s="21">
        <v>40354.6</v>
      </c>
      <c r="H2605" s="21">
        <v>33462</v>
      </c>
      <c r="I2605" s="21">
        <v>62248.45</v>
      </c>
      <c r="J2605" s="21">
        <v>41834.1</v>
      </c>
      <c r="K2605" s="21">
        <v>22927.3</v>
      </c>
      <c r="L2605" s="21">
        <v>47927</v>
      </c>
      <c r="M2605" s="21">
        <v>47537.05</v>
      </c>
      <c r="N2605" s="21">
        <v>31333.5</v>
      </c>
      <c r="O2605" s="21">
        <v>19642.150000000001</v>
      </c>
      <c r="P2605" s="21">
        <v>35190.1</v>
      </c>
    </row>
    <row r="2606" spans="1:16" x14ac:dyDescent="0.25">
      <c r="A2606">
        <v>2023</v>
      </c>
      <c r="B2606">
        <v>755634</v>
      </c>
      <c r="C2606" s="31" t="s">
        <v>18</v>
      </c>
      <c r="D2606" t="s">
        <v>2</v>
      </c>
      <c r="E2606" s="21">
        <v>0</v>
      </c>
      <c r="F2606" s="21">
        <v>62.392000000000003</v>
      </c>
      <c r="G2606" s="21">
        <v>0</v>
      </c>
      <c r="H2606" s="21">
        <v>151.93600000000001</v>
      </c>
      <c r="I2606" s="21">
        <v>0</v>
      </c>
      <c r="J2606" s="21">
        <v>0</v>
      </c>
      <c r="K2606" s="21">
        <v>88.951999999999998</v>
      </c>
      <c r="L2606" s="21">
        <v>0</v>
      </c>
      <c r="M2606" s="21">
        <v>127.336</v>
      </c>
      <c r="N2606" s="21">
        <v>86.135999999999996</v>
      </c>
      <c r="O2606" s="21">
        <v>3.9679999999999902</v>
      </c>
      <c r="P2606" s="21">
        <v>32.823999999999998</v>
      </c>
    </row>
    <row r="2607" spans="1:16" x14ac:dyDescent="0.25">
      <c r="A2607">
        <v>2023</v>
      </c>
      <c r="B2607">
        <v>755634</v>
      </c>
      <c r="C2607" s="31" t="s">
        <v>18</v>
      </c>
      <c r="D2607" t="s">
        <v>4</v>
      </c>
      <c r="E2607" s="21">
        <v>0</v>
      </c>
      <c r="F2607" s="21">
        <v>-4.0080000000000098</v>
      </c>
      <c r="G2607" s="21">
        <v>0</v>
      </c>
      <c r="H2607" s="21">
        <v>23.536000000000001</v>
      </c>
      <c r="I2607" s="21">
        <v>0</v>
      </c>
      <c r="J2607" s="21">
        <v>0</v>
      </c>
      <c r="K2607" s="21">
        <v>22.552</v>
      </c>
      <c r="L2607" s="21">
        <v>0</v>
      </c>
      <c r="M2607" s="21">
        <v>58.735999999999997</v>
      </c>
      <c r="N2607" s="21">
        <v>-44.463999999999999</v>
      </c>
      <c r="O2607" s="21">
        <v>-60.231999999999999</v>
      </c>
      <c r="P2607" s="21">
        <v>-31.376000000000001</v>
      </c>
    </row>
    <row r="2608" spans="1:16" x14ac:dyDescent="0.25">
      <c r="A2608">
        <v>2023</v>
      </c>
      <c r="B2608">
        <v>755634</v>
      </c>
      <c r="C2608" s="31" t="s">
        <v>18</v>
      </c>
      <c r="D2608" t="s">
        <v>1</v>
      </c>
      <c r="E2608" s="21">
        <v>0</v>
      </c>
      <c r="F2608" s="21">
        <v>193.392</v>
      </c>
      <c r="G2608" s="21">
        <v>0</v>
      </c>
      <c r="H2608" s="21">
        <v>511.93599999999998</v>
      </c>
      <c r="I2608" s="21">
        <v>0</v>
      </c>
      <c r="J2608" s="21">
        <v>0</v>
      </c>
      <c r="K2608" s="21">
        <v>239.952</v>
      </c>
      <c r="L2608" s="21">
        <v>0</v>
      </c>
      <c r="M2608" s="21">
        <v>366.33600000000001</v>
      </c>
      <c r="N2608" s="21">
        <v>275.13600000000002</v>
      </c>
      <c r="O2608" s="21">
        <v>223.96799999999999</v>
      </c>
      <c r="P2608" s="21">
        <v>175.82400000000001</v>
      </c>
    </row>
    <row r="2609" spans="1:16" x14ac:dyDescent="0.25">
      <c r="A2609">
        <v>2023</v>
      </c>
      <c r="B2609">
        <v>758545</v>
      </c>
      <c r="C2609" s="31" t="s">
        <v>21</v>
      </c>
      <c r="D2609" t="s">
        <v>4</v>
      </c>
      <c r="E2609" s="21">
        <v>234.2176</v>
      </c>
      <c r="F2609" s="21">
        <v>-87.788799999999995</v>
      </c>
      <c r="G2609" s="21">
        <v>-81.228800000000007</v>
      </c>
      <c r="H2609" s="21">
        <v>-124.4864</v>
      </c>
      <c r="I2609" s="21">
        <v>-21.787200000000201</v>
      </c>
      <c r="J2609" s="21">
        <v>390.03440000000001</v>
      </c>
      <c r="K2609" s="21">
        <v>51.2864</v>
      </c>
      <c r="L2609" s="21">
        <v>0</v>
      </c>
      <c r="M2609" s="21">
        <v>-81.326400000000106</v>
      </c>
      <c r="N2609" s="21">
        <v>-48.414400000000001</v>
      </c>
      <c r="O2609" s="21">
        <v>-97.772800000000203</v>
      </c>
      <c r="P2609" s="21">
        <v>-115.056</v>
      </c>
    </row>
    <row r="2610" spans="1:16" x14ac:dyDescent="0.25">
      <c r="A2610">
        <v>2023</v>
      </c>
      <c r="B2610">
        <v>758545</v>
      </c>
      <c r="C2610" s="31" t="s">
        <v>21</v>
      </c>
      <c r="D2610" t="s">
        <v>2</v>
      </c>
      <c r="E2610" s="21">
        <v>352.2176</v>
      </c>
      <c r="F2610" s="21">
        <v>28.211200000000002</v>
      </c>
      <c r="G2610" s="21">
        <v>34.7712</v>
      </c>
      <c r="H2610" s="21">
        <v>111.5136</v>
      </c>
      <c r="I2610" s="21">
        <v>98.212799999999802</v>
      </c>
      <c r="J2610" s="21">
        <v>626.03440000000001</v>
      </c>
      <c r="K2610" s="21">
        <v>127.2864</v>
      </c>
      <c r="L2610" s="21">
        <v>0</v>
      </c>
      <c r="M2610" s="21">
        <v>98.673599999999894</v>
      </c>
      <c r="N2610" s="21">
        <v>9.5855999999999995</v>
      </c>
      <c r="O2610" s="21">
        <v>20.227199999999801</v>
      </c>
      <c r="P2610" s="21">
        <v>120.944</v>
      </c>
    </row>
    <row r="2611" spans="1:16" x14ac:dyDescent="0.25">
      <c r="A2611">
        <v>2023</v>
      </c>
      <c r="B2611">
        <v>758545</v>
      </c>
      <c r="C2611" s="31" t="s">
        <v>21</v>
      </c>
      <c r="D2611" t="s">
        <v>1</v>
      </c>
      <c r="E2611" s="21">
        <v>2459.2175999999999</v>
      </c>
      <c r="F2611" s="21">
        <v>174.21119999999999</v>
      </c>
      <c r="G2611" s="21">
        <v>244.77119999999999</v>
      </c>
      <c r="H2611" s="21">
        <v>633.5136</v>
      </c>
      <c r="I2611" s="21">
        <v>1670.2128</v>
      </c>
      <c r="J2611" s="21">
        <v>2306.5344</v>
      </c>
      <c r="K2611" s="21">
        <v>898.28639999999996</v>
      </c>
      <c r="L2611" s="21">
        <v>0</v>
      </c>
      <c r="M2611" s="21">
        <v>617.67359999999996</v>
      </c>
      <c r="N2611" s="21">
        <v>129.5856</v>
      </c>
      <c r="O2611" s="21">
        <v>1670.2272</v>
      </c>
      <c r="P2611" s="21">
        <v>559.94399999999996</v>
      </c>
    </row>
    <row r="2612" spans="1:16" x14ac:dyDescent="0.25">
      <c r="A2612">
        <v>2023</v>
      </c>
      <c r="B2612">
        <v>758786</v>
      </c>
      <c r="C2612" s="31" t="s">
        <v>21</v>
      </c>
      <c r="D2612" t="s">
        <v>4</v>
      </c>
      <c r="E2612" s="21">
        <v>564.00400000000002</v>
      </c>
      <c r="F2612" s="21">
        <v>184.83799999999999</v>
      </c>
      <c r="G2612" s="21">
        <v>933.47799999999995</v>
      </c>
      <c r="H2612" s="21">
        <v>428.78399999999999</v>
      </c>
      <c r="I2612" s="21">
        <v>46.473999999999997</v>
      </c>
      <c r="J2612" s="21">
        <v>1394.152</v>
      </c>
      <c r="K2612" s="21">
        <v>0</v>
      </c>
      <c r="L2612" s="21">
        <v>191.274</v>
      </c>
      <c r="M2612" s="21">
        <v>-50.618000000000002</v>
      </c>
      <c r="N2612" s="21">
        <v>90.855999999999895</v>
      </c>
      <c r="O2612" s="21">
        <v>1551.0640000000001</v>
      </c>
      <c r="P2612" s="21">
        <v>-25.744</v>
      </c>
    </row>
    <row r="2613" spans="1:16" x14ac:dyDescent="0.25">
      <c r="A2613">
        <v>2023</v>
      </c>
      <c r="B2613">
        <v>758786</v>
      </c>
      <c r="C2613" s="31" t="s">
        <v>21</v>
      </c>
      <c r="D2613" t="s">
        <v>2</v>
      </c>
      <c r="E2613" s="21">
        <v>860.00400000000002</v>
      </c>
      <c r="F2613" s="21">
        <v>364.83800000000002</v>
      </c>
      <c r="G2613" s="21">
        <v>1179.4780000000001</v>
      </c>
      <c r="H2613" s="21">
        <v>490.78399999999999</v>
      </c>
      <c r="I2613" s="21">
        <v>168.47399999999999</v>
      </c>
      <c r="J2613" s="21">
        <v>1531.152</v>
      </c>
      <c r="K2613" s="21">
        <v>0</v>
      </c>
      <c r="L2613" s="21">
        <v>311.274</v>
      </c>
      <c r="M2613" s="21">
        <v>7.3819999999999997</v>
      </c>
      <c r="N2613" s="21">
        <v>272.85599999999999</v>
      </c>
      <c r="O2613" s="21">
        <v>1853.0640000000001</v>
      </c>
      <c r="P2613" s="21">
        <v>152.256</v>
      </c>
    </row>
    <row r="2614" spans="1:16" x14ac:dyDescent="0.25">
      <c r="A2614">
        <v>2023</v>
      </c>
      <c r="B2614">
        <v>758786</v>
      </c>
      <c r="C2614" s="31" t="s">
        <v>21</v>
      </c>
      <c r="D2614" t="s">
        <v>1</v>
      </c>
      <c r="E2614" s="21">
        <v>3452.0039999999999</v>
      </c>
      <c r="F2614" s="21">
        <v>1295.838</v>
      </c>
      <c r="G2614" s="21">
        <v>4049.4780000000001</v>
      </c>
      <c r="H2614" s="21">
        <v>2015.7840000000001</v>
      </c>
      <c r="I2614" s="21">
        <v>516.47400000000005</v>
      </c>
      <c r="J2614" s="21">
        <v>5500.152</v>
      </c>
      <c r="K2614" s="21">
        <v>0</v>
      </c>
      <c r="L2614" s="21">
        <v>878.274</v>
      </c>
      <c r="M2614" s="21">
        <v>14.382</v>
      </c>
      <c r="N2614" s="21">
        <v>917.85599999999999</v>
      </c>
      <c r="O2614" s="21">
        <v>5597.0640000000003</v>
      </c>
      <c r="P2614" s="21">
        <v>563.25599999999997</v>
      </c>
    </row>
    <row r="2615" spans="1:16" x14ac:dyDescent="0.25">
      <c r="A2615">
        <v>2023</v>
      </c>
      <c r="B2615">
        <v>759445</v>
      </c>
      <c r="C2615" s="31" t="s">
        <v>18</v>
      </c>
      <c r="D2615" t="s">
        <v>4</v>
      </c>
      <c r="E2615" s="21">
        <v>-56.432000000000002</v>
      </c>
      <c r="F2615" s="21">
        <v>-99.647999999999996</v>
      </c>
      <c r="G2615" s="21">
        <v>209.99199999999999</v>
      </c>
      <c r="H2615" s="21">
        <v>-22.216000000000001</v>
      </c>
      <c r="I2615" s="21">
        <v>-113.648</v>
      </c>
      <c r="J2615" s="21">
        <v>231.66399999999999</v>
      </c>
      <c r="K2615" s="21">
        <v>-144.864</v>
      </c>
      <c r="L2615" s="21">
        <v>-58.816000000000003</v>
      </c>
      <c r="M2615" s="21">
        <v>-49.216000000000001</v>
      </c>
      <c r="N2615" s="21">
        <v>0</v>
      </c>
      <c r="O2615" s="21">
        <v>-98.432000000000002</v>
      </c>
      <c r="P2615" s="21">
        <v>-139.44800000000001</v>
      </c>
    </row>
    <row r="2616" spans="1:16" x14ac:dyDescent="0.25">
      <c r="A2616">
        <v>2023</v>
      </c>
      <c r="B2616">
        <v>759445</v>
      </c>
      <c r="C2616" s="31" t="s">
        <v>18</v>
      </c>
      <c r="D2616" t="s">
        <v>2</v>
      </c>
      <c r="E2616" s="21">
        <v>71.968000000000004</v>
      </c>
      <c r="F2616" s="21">
        <v>92.951999999999998</v>
      </c>
      <c r="G2616" s="21">
        <v>466.79199999999997</v>
      </c>
      <c r="H2616" s="21">
        <v>41.984000000000002</v>
      </c>
      <c r="I2616" s="21">
        <v>78.951999999999998</v>
      </c>
      <c r="J2616" s="21">
        <v>444.06400000000002</v>
      </c>
      <c r="K2616" s="21">
        <v>111.93600000000001</v>
      </c>
      <c r="L2616" s="21">
        <v>5.3840000000000003</v>
      </c>
      <c r="M2616" s="21">
        <v>14.984</v>
      </c>
      <c r="N2616" s="21">
        <v>0</v>
      </c>
      <c r="O2616" s="21">
        <v>29.968</v>
      </c>
      <c r="P2616" s="21">
        <v>53.152000000000001</v>
      </c>
    </row>
    <row r="2617" spans="1:16" x14ac:dyDescent="0.25">
      <c r="A2617">
        <v>2023</v>
      </c>
      <c r="B2617">
        <v>759445</v>
      </c>
      <c r="C2617" s="31" t="s">
        <v>18</v>
      </c>
      <c r="D2617" t="s">
        <v>1</v>
      </c>
      <c r="E2617" s="21">
        <v>271.96800000000002</v>
      </c>
      <c r="F2617" s="21">
        <v>303.952</v>
      </c>
      <c r="G2617" s="21">
        <v>1439.7919999999999</v>
      </c>
      <c r="H2617" s="21">
        <v>111.98399999999999</v>
      </c>
      <c r="I2617" s="21">
        <v>271.952</v>
      </c>
      <c r="J2617" s="21">
        <v>2606.0639999999999</v>
      </c>
      <c r="K2617" s="21">
        <v>511.93599999999998</v>
      </c>
      <c r="L2617" s="21">
        <v>14.384</v>
      </c>
      <c r="M2617" s="21">
        <v>159.98400000000001</v>
      </c>
      <c r="N2617" s="21">
        <v>0</v>
      </c>
      <c r="O2617" s="21">
        <v>111.968</v>
      </c>
      <c r="P2617" s="21">
        <v>139.15199999999999</v>
      </c>
    </row>
    <row r="2618" spans="1:16" x14ac:dyDescent="0.25">
      <c r="A2618">
        <v>2023</v>
      </c>
      <c r="B2618">
        <v>762085</v>
      </c>
      <c r="C2618" s="31" t="s">
        <v>18</v>
      </c>
      <c r="D2618" t="s">
        <v>4</v>
      </c>
      <c r="E2618" s="21">
        <v>1858.1</v>
      </c>
      <c r="F2618" s="21">
        <v>1425.9</v>
      </c>
      <c r="G2618" s="21">
        <v>1352.7</v>
      </c>
      <c r="H2618" s="21">
        <v>2227.4</v>
      </c>
      <c r="I2618" s="21">
        <v>1473.5</v>
      </c>
      <c r="J2618" s="21">
        <v>1514.5</v>
      </c>
      <c r="K2618" s="21">
        <v>1416.4</v>
      </c>
      <c r="L2618" s="21">
        <v>3227</v>
      </c>
      <c r="M2618" s="21">
        <v>1280</v>
      </c>
      <c r="N2618" s="21">
        <v>747.8</v>
      </c>
      <c r="O2618" s="21">
        <v>3247.4</v>
      </c>
      <c r="P2618" s="21">
        <v>2066.3000000000002</v>
      </c>
    </row>
    <row r="2619" spans="1:16" x14ac:dyDescent="0.25">
      <c r="A2619">
        <v>2023</v>
      </c>
      <c r="B2619">
        <v>762085</v>
      </c>
      <c r="C2619" s="31" t="s">
        <v>18</v>
      </c>
      <c r="D2619" t="s">
        <v>2</v>
      </c>
      <c r="E2619" s="21">
        <v>2788.4</v>
      </c>
      <c r="F2619" s="21">
        <v>2198.1</v>
      </c>
      <c r="G2619" s="21">
        <v>1916.9</v>
      </c>
      <c r="H2619" s="21">
        <v>2853.6</v>
      </c>
      <c r="I2619" s="21">
        <v>2190.3000000000002</v>
      </c>
      <c r="J2619" s="21">
        <v>2131.9</v>
      </c>
      <c r="K2619" s="21">
        <v>2416.4</v>
      </c>
      <c r="L2619" s="21">
        <v>4429.5</v>
      </c>
      <c r="M2619" s="21">
        <v>2327.6999999999998</v>
      </c>
      <c r="N2619" s="21">
        <v>1444.8</v>
      </c>
      <c r="O2619" s="21">
        <v>3827</v>
      </c>
      <c r="P2619" s="21">
        <v>2984.5</v>
      </c>
    </row>
    <row r="2620" spans="1:16" x14ac:dyDescent="0.25">
      <c r="A2620">
        <v>2023</v>
      </c>
      <c r="B2620">
        <v>762085</v>
      </c>
      <c r="C2620" s="31" t="s">
        <v>18</v>
      </c>
      <c r="D2620" t="s">
        <v>1</v>
      </c>
      <c r="E2620" s="21">
        <v>16730.400000000001</v>
      </c>
      <c r="F2620" s="21">
        <v>13188.6</v>
      </c>
      <c r="G2620" s="21">
        <v>11501.4</v>
      </c>
      <c r="H2620" s="21">
        <v>17121.599999999999</v>
      </c>
      <c r="I2620" s="21">
        <v>13141.8</v>
      </c>
      <c r="J2620" s="21">
        <v>12791.4</v>
      </c>
      <c r="K2620" s="21">
        <v>14498.4</v>
      </c>
      <c r="L2620" s="21">
        <v>26577</v>
      </c>
      <c r="M2620" s="21">
        <v>13966.2</v>
      </c>
      <c r="N2620" s="21">
        <v>8668.7999999999993</v>
      </c>
      <c r="O2620" s="21">
        <v>22962</v>
      </c>
      <c r="P2620" s="21">
        <v>17907</v>
      </c>
    </row>
    <row r="2621" spans="1:16" x14ac:dyDescent="0.25">
      <c r="A2621">
        <v>2023</v>
      </c>
      <c r="B2621">
        <v>762662</v>
      </c>
      <c r="C2621" s="31" t="s">
        <v>21</v>
      </c>
      <c r="D2621" t="s">
        <v>4</v>
      </c>
      <c r="E2621" s="21">
        <v>45.951999999999998</v>
      </c>
      <c r="F2621" s="21">
        <v>0</v>
      </c>
      <c r="G2621" s="21">
        <v>0</v>
      </c>
      <c r="H2621" s="21">
        <v>24.952000000000002</v>
      </c>
      <c r="I2621" s="21">
        <v>0</v>
      </c>
      <c r="J2621" s="21">
        <v>273.42399999999998</v>
      </c>
      <c r="K2621" s="21">
        <v>0</v>
      </c>
      <c r="L2621" s="21">
        <v>0</v>
      </c>
      <c r="M2621" s="21">
        <v>0</v>
      </c>
      <c r="N2621" s="21">
        <v>0</v>
      </c>
      <c r="O2621" s="21">
        <v>177.82400000000001</v>
      </c>
      <c r="P2621" s="21">
        <v>0</v>
      </c>
    </row>
    <row r="2622" spans="1:16" x14ac:dyDescent="0.25">
      <c r="A2622">
        <v>2023</v>
      </c>
      <c r="B2622">
        <v>762662</v>
      </c>
      <c r="C2622" s="31" t="s">
        <v>21</v>
      </c>
      <c r="D2622" t="s">
        <v>2</v>
      </c>
      <c r="E2622" s="21">
        <v>107.952</v>
      </c>
      <c r="F2622" s="21">
        <v>0</v>
      </c>
      <c r="G2622" s="21">
        <v>0</v>
      </c>
      <c r="H2622" s="21">
        <v>86.951999999999998</v>
      </c>
      <c r="I2622" s="21">
        <v>0</v>
      </c>
      <c r="J2622" s="21">
        <v>350.42399999999998</v>
      </c>
      <c r="K2622" s="21">
        <v>0</v>
      </c>
      <c r="L2622" s="21">
        <v>0</v>
      </c>
      <c r="M2622" s="21">
        <v>0</v>
      </c>
      <c r="N2622" s="21">
        <v>0</v>
      </c>
      <c r="O2622" s="21">
        <v>237.82400000000001</v>
      </c>
      <c r="P2622" s="21">
        <v>0</v>
      </c>
    </row>
    <row r="2623" spans="1:16" x14ac:dyDescent="0.25">
      <c r="A2623">
        <v>2023</v>
      </c>
      <c r="B2623">
        <v>762662</v>
      </c>
      <c r="C2623" s="31" t="s">
        <v>21</v>
      </c>
      <c r="D2623" t="s">
        <v>1</v>
      </c>
      <c r="E2623" s="21">
        <v>367.952</v>
      </c>
      <c r="F2623" s="21">
        <v>0</v>
      </c>
      <c r="G2623" s="21">
        <v>0</v>
      </c>
      <c r="H2623" s="21">
        <v>239.952</v>
      </c>
      <c r="I2623" s="21">
        <v>0</v>
      </c>
      <c r="J2623" s="21">
        <v>1489.424</v>
      </c>
      <c r="K2623" s="21">
        <v>0</v>
      </c>
      <c r="L2623" s="21">
        <v>0</v>
      </c>
      <c r="M2623" s="21">
        <v>0</v>
      </c>
      <c r="N2623" s="21">
        <v>0</v>
      </c>
      <c r="O2623" s="21">
        <v>1727.8240000000001</v>
      </c>
      <c r="P2623" s="21">
        <v>0</v>
      </c>
    </row>
    <row r="2624" spans="1:16" x14ac:dyDescent="0.25">
      <c r="A2624">
        <v>2023</v>
      </c>
      <c r="B2624">
        <v>765294</v>
      </c>
      <c r="C2624" s="31" t="s">
        <v>23</v>
      </c>
      <c r="D2624" t="s">
        <v>4</v>
      </c>
      <c r="E2624" s="21">
        <v>533.47199999999998</v>
      </c>
      <c r="F2624" s="21">
        <v>271.27600000000001</v>
      </c>
      <c r="G2624" s="21">
        <v>10.452</v>
      </c>
      <c r="H2624" s="21">
        <v>0</v>
      </c>
      <c r="I2624" s="21">
        <v>-48.515999999999998</v>
      </c>
      <c r="J2624" s="21">
        <v>238.392</v>
      </c>
      <c r="K2624" s="21">
        <v>-34.515999999999998</v>
      </c>
      <c r="L2624" s="21">
        <v>-68.516000000000005</v>
      </c>
      <c r="M2624" s="21">
        <v>344.76</v>
      </c>
      <c r="N2624" s="21">
        <v>-34.612000000000002</v>
      </c>
      <c r="O2624" s="21">
        <v>316.87599999999998</v>
      </c>
      <c r="P2624" s="21">
        <v>0</v>
      </c>
    </row>
    <row r="2625" spans="1:16" x14ac:dyDescent="0.25">
      <c r="A2625">
        <v>2023</v>
      </c>
      <c r="B2625">
        <v>765294</v>
      </c>
      <c r="C2625" s="31" t="s">
        <v>23</v>
      </c>
      <c r="D2625" t="s">
        <v>2</v>
      </c>
      <c r="E2625" s="21">
        <v>702.23199999999997</v>
      </c>
      <c r="F2625" s="21">
        <v>493.77600000000001</v>
      </c>
      <c r="G2625" s="21">
        <v>87.951999999999998</v>
      </c>
      <c r="H2625" s="21">
        <v>0</v>
      </c>
      <c r="I2625" s="21">
        <v>23.984000000000002</v>
      </c>
      <c r="J2625" s="21">
        <v>388.392</v>
      </c>
      <c r="K2625" s="21">
        <v>37.984000000000002</v>
      </c>
      <c r="L2625" s="21">
        <v>3.984</v>
      </c>
      <c r="M2625" s="21">
        <v>569.76</v>
      </c>
      <c r="N2625" s="21">
        <v>192.88800000000001</v>
      </c>
      <c r="O2625" s="21">
        <v>539.37599999999998</v>
      </c>
      <c r="P2625" s="21">
        <v>0</v>
      </c>
    </row>
    <row r="2626" spans="1:16" x14ac:dyDescent="0.25">
      <c r="A2626">
        <v>2023</v>
      </c>
      <c r="B2626">
        <v>765294</v>
      </c>
      <c r="C2626" s="31" t="s">
        <v>23</v>
      </c>
      <c r="D2626" t="s">
        <v>1</v>
      </c>
      <c r="E2626" s="21">
        <v>2383.232</v>
      </c>
      <c r="F2626" s="21">
        <v>1823.7760000000001</v>
      </c>
      <c r="G2626" s="21">
        <v>319.952</v>
      </c>
      <c r="H2626" s="21">
        <v>0</v>
      </c>
      <c r="I2626" s="21">
        <v>143.98400000000001</v>
      </c>
      <c r="J2626" s="21">
        <v>1585.3920000000001</v>
      </c>
      <c r="K2626" s="21">
        <v>127.98399999999999</v>
      </c>
      <c r="L2626" s="21">
        <v>15.984</v>
      </c>
      <c r="M2626" s="21">
        <v>1631.76</v>
      </c>
      <c r="N2626" s="21">
        <v>655.88800000000003</v>
      </c>
      <c r="O2626" s="21">
        <v>1505.376</v>
      </c>
      <c r="P2626" s="21">
        <v>0</v>
      </c>
    </row>
    <row r="2627" spans="1:16" x14ac:dyDescent="0.25">
      <c r="A2627">
        <v>2023</v>
      </c>
      <c r="B2627">
        <v>765645</v>
      </c>
      <c r="C2627" s="31" t="s">
        <v>23</v>
      </c>
      <c r="D2627" t="s">
        <v>2</v>
      </c>
      <c r="E2627" s="21">
        <v>0</v>
      </c>
      <c r="F2627" s="21">
        <v>0</v>
      </c>
      <c r="G2627" s="21">
        <v>0</v>
      </c>
      <c r="H2627" s="21">
        <v>55.96</v>
      </c>
      <c r="I2627" s="21">
        <v>14.884</v>
      </c>
      <c r="J2627" s="21">
        <v>18.268000000000001</v>
      </c>
      <c r="K2627" s="21">
        <v>848.96</v>
      </c>
      <c r="L2627" s="21">
        <v>35.975999999999999</v>
      </c>
      <c r="M2627" s="21">
        <v>30.984000000000002</v>
      </c>
      <c r="N2627" s="21">
        <v>494.12400000000002</v>
      </c>
      <c r="O2627" s="21">
        <v>326.69</v>
      </c>
      <c r="P2627" s="21">
        <v>9.3840000000000092</v>
      </c>
    </row>
    <row r="2628" spans="1:16" x14ac:dyDescent="0.25">
      <c r="A2628">
        <v>2023</v>
      </c>
      <c r="B2628">
        <v>765645</v>
      </c>
      <c r="C2628" s="31" t="s">
        <v>23</v>
      </c>
      <c r="D2628" t="s">
        <v>4</v>
      </c>
      <c r="E2628" s="21">
        <v>0</v>
      </c>
      <c r="F2628" s="21">
        <v>0</v>
      </c>
      <c r="G2628" s="21">
        <v>0</v>
      </c>
      <c r="H2628" s="21">
        <v>17.21</v>
      </c>
      <c r="I2628" s="21">
        <v>-57.616</v>
      </c>
      <c r="J2628" s="21">
        <v>-56.731999999999999</v>
      </c>
      <c r="K2628" s="21">
        <v>687.7</v>
      </c>
      <c r="L2628" s="21">
        <v>-1.524</v>
      </c>
      <c r="M2628" s="21">
        <v>-6.5159999999999902</v>
      </c>
      <c r="N2628" s="21">
        <v>371.62400000000002</v>
      </c>
      <c r="O2628" s="21">
        <v>241.69</v>
      </c>
      <c r="P2628" s="21">
        <v>-28.116</v>
      </c>
    </row>
    <row r="2629" spans="1:16" x14ac:dyDescent="0.25">
      <c r="A2629">
        <v>2023</v>
      </c>
      <c r="B2629">
        <v>765645</v>
      </c>
      <c r="C2629" s="31" t="s">
        <v>23</v>
      </c>
      <c r="D2629" t="s">
        <v>1</v>
      </c>
      <c r="E2629" s="21">
        <v>0</v>
      </c>
      <c r="F2629" s="21">
        <v>0</v>
      </c>
      <c r="G2629" s="21">
        <v>0</v>
      </c>
      <c r="H2629" s="21">
        <v>223.96</v>
      </c>
      <c r="I2629" s="21">
        <v>78.384</v>
      </c>
      <c r="J2629" s="21">
        <v>72.768000000000001</v>
      </c>
      <c r="K2629" s="21">
        <v>3597.96</v>
      </c>
      <c r="L2629" s="21">
        <v>215.976</v>
      </c>
      <c r="M2629" s="21">
        <v>135.98400000000001</v>
      </c>
      <c r="N2629" s="21">
        <v>1603.624</v>
      </c>
      <c r="O2629" s="21">
        <v>1216.44</v>
      </c>
      <c r="P2629" s="21">
        <v>110.384</v>
      </c>
    </row>
    <row r="2630" spans="1:16" x14ac:dyDescent="0.25">
      <c r="A2630">
        <v>2023</v>
      </c>
      <c r="B2630">
        <v>766167</v>
      </c>
      <c r="C2630" s="31" t="s">
        <v>23</v>
      </c>
      <c r="D2630" t="s">
        <v>4</v>
      </c>
      <c r="E2630" s="21">
        <v>-124.24</v>
      </c>
      <c r="F2630" s="21">
        <v>307.11200000000002</v>
      </c>
      <c r="G2630" s="21">
        <v>249.328</v>
      </c>
      <c r="H2630" s="21">
        <v>0</v>
      </c>
      <c r="I2630" s="21">
        <v>382.30799999999999</v>
      </c>
      <c r="J2630" s="21">
        <v>-95.164000000000001</v>
      </c>
      <c r="K2630" s="21">
        <v>-13.032</v>
      </c>
      <c r="L2630" s="21">
        <v>525.41600000000005</v>
      </c>
      <c r="M2630" s="21">
        <v>-175.71199999999999</v>
      </c>
      <c r="N2630" s="21">
        <v>0</v>
      </c>
      <c r="O2630" s="21">
        <v>172.41200000000001</v>
      </c>
      <c r="P2630" s="21">
        <v>237.488</v>
      </c>
    </row>
    <row r="2631" spans="1:16" x14ac:dyDescent="0.25">
      <c r="A2631">
        <v>2023</v>
      </c>
      <c r="B2631">
        <v>766167</v>
      </c>
      <c r="C2631" s="31" t="s">
        <v>23</v>
      </c>
      <c r="D2631" t="s">
        <v>2</v>
      </c>
      <c r="E2631" s="21">
        <v>100.76</v>
      </c>
      <c r="F2631" s="21">
        <v>539.61199999999997</v>
      </c>
      <c r="G2631" s="21">
        <v>549.32799999999997</v>
      </c>
      <c r="H2631" s="21">
        <v>0</v>
      </c>
      <c r="I2631" s="21">
        <v>459.80799999999999</v>
      </c>
      <c r="J2631" s="21">
        <v>124.836</v>
      </c>
      <c r="K2631" s="21">
        <v>61.968000000000004</v>
      </c>
      <c r="L2631" s="21">
        <v>680.41600000000005</v>
      </c>
      <c r="M2631" s="21">
        <v>121.788</v>
      </c>
      <c r="N2631" s="21">
        <v>0</v>
      </c>
      <c r="O2631" s="21">
        <v>404.91199999999998</v>
      </c>
      <c r="P2631" s="21">
        <v>622.48800000000006</v>
      </c>
    </row>
    <row r="2632" spans="1:16" x14ac:dyDescent="0.25">
      <c r="A2632">
        <v>2023</v>
      </c>
      <c r="B2632">
        <v>766167</v>
      </c>
      <c r="C2632" s="31" t="s">
        <v>23</v>
      </c>
      <c r="D2632" t="s">
        <v>1</v>
      </c>
      <c r="E2632" s="21">
        <v>687.76</v>
      </c>
      <c r="F2632" s="21">
        <v>2262.1120000000001</v>
      </c>
      <c r="G2632" s="21">
        <v>1857.328</v>
      </c>
      <c r="H2632" s="21">
        <v>0</v>
      </c>
      <c r="I2632" s="21">
        <v>1519.808</v>
      </c>
      <c r="J2632" s="21">
        <v>374.33600000000001</v>
      </c>
      <c r="K2632" s="21">
        <v>271.96800000000002</v>
      </c>
      <c r="L2632" s="21">
        <v>3132.4160000000002</v>
      </c>
      <c r="M2632" s="21">
        <v>646.28800000000001</v>
      </c>
      <c r="N2632" s="21">
        <v>0</v>
      </c>
      <c r="O2632" s="21">
        <v>1978.912</v>
      </c>
      <c r="P2632" s="21">
        <v>2807.4879999999998</v>
      </c>
    </row>
    <row r="2633" spans="1:16" x14ac:dyDescent="0.25">
      <c r="A2633">
        <v>2023</v>
      </c>
      <c r="B2633">
        <v>767999</v>
      </c>
      <c r="C2633" s="31" t="s">
        <v>21</v>
      </c>
      <c r="D2633" t="s">
        <v>4</v>
      </c>
      <c r="E2633" s="21">
        <v>406.96</v>
      </c>
      <c r="F2633" s="21">
        <v>-28.240000000000201</v>
      </c>
      <c r="G2633" s="21">
        <v>371.19999999999902</v>
      </c>
      <c r="H2633" s="21">
        <v>37.679999999999701</v>
      </c>
      <c r="I2633" s="21">
        <v>-95.840000000000103</v>
      </c>
      <c r="J2633" s="21">
        <v>128.63999999999999</v>
      </c>
      <c r="K2633" s="21">
        <v>-32.4</v>
      </c>
      <c r="L2633" s="21">
        <v>-208.08</v>
      </c>
      <c r="M2633" s="21">
        <v>-57.28</v>
      </c>
      <c r="N2633" s="21">
        <v>354.96</v>
      </c>
      <c r="O2633" s="21">
        <v>-192.56</v>
      </c>
      <c r="P2633" s="21">
        <v>-37.600000000000101</v>
      </c>
    </row>
    <row r="2634" spans="1:16" x14ac:dyDescent="0.25">
      <c r="A2634">
        <v>2023</v>
      </c>
      <c r="B2634">
        <v>767999</v>
      </c>
      <c r="C2634" s="31" t="s">
        <v>21</v>
      </c>
      <c r="D2634" t="s">
        <v>2</v>
      </c>
      <c r="E2634" s="21">
        <v>580.96</v>
      </c>
      <c r="F2634" s="21">
        <v>261.76</v>
      </c>
      <c r="G2634" s="21">
        <v>603.19999999999902</v>
      </c>
      <c r="H2634" s="21">
        <v>327.68</v>
      </c>
      <c r="I2634" s="21">
        <v>78.159999999999897</v>
      </c>
      <c r="J2634" s="21">
        <v>360.64</v>
      </c>
      <c r="K2634" s="21">
        <v>25.6</v>
      </c>
      <c r="L2634" s="21">
        <v>197.92</v>
      </c>
      <c r="M2634" s="21">
        <v>58.72</v>
      </c>
      <c r="N2634" s="21">
        <v>604.96</v>
      </c>
      <c r="O2634" s="21">
        <v>213.44</v>
      </c>
      <c r="P2634" s="21">
        <v>78.399999999999906</v>
      </c>
    </row>
    <row r="2635" spans="1:16" x14ac:dyDescent="0.25">
      <c r="A2635">
        <v>2023</v>
      </c>
      <c r="B2635">
        <v>767999</v>
      </c>
      <c r="C2635" s="31" t="s">
        <v>21</v>
      </c>
      <c r="D2635" t="s">
        <v>1</v>
      </c>
      <c r="E2635" s="21">
        <v>4211.96</v>
      </c>
      <c r="F2635" s="21">
        <v>1897.76</v>
      </c>
      <c r="G2635" s="21">
        <v>4373.2</v>
      </c>
      <c r="H2635" s="21">
        <v>2375.6799999999998</v>
      </c>
      <c r="I2635" s="21">
        <v>566.66</v>
      </c>
      <c r="J2635" s="21">
        <v>2614.64</v>
      </c>
      <c r="K2635" s="21">
        <v>185.6</v>
      </c>
      <c r="L2635" s="21">
        <v>1434.92</v>
      </c>
      <c r="M2635" s="21">
        <v>425.72</v>
      </c>
      <c r="N2635" s="21">
        <v>4385.96</v>
      </c>
      <c r="O2635" s="21">
        <v>1547.44</v>
      </c>
      <c r="P2635" s="21">
        <v>568.4</v>
      </c>
    </row>
    <row r="2636" spans="1:16" x14ac:dyDescent="0.25">
      <c r="A2636">
        <v>2023</v>
      </c>
      <c r="B2636">
        <v>768405</v>
      </c>
      <c r="C2636" s="31" t="s">
        <v>20</v>
      </c>
      <c r="D2636" t="s">
        <v>4</v>
      </c>
      <c r="E2636" s="21">
        <v>399.71799999999899</v>
      </c>
      <c r="F2636" s="21">
        <v>617.44240000000002</v>
      </c>
      <c r="G2636" s="21">
        <v>72.4455999999997</v>
      </c>
      <c r="H2636" s="21">
        <v>2340.3332</v>
      </c>
      <c r="I2636" s="21">
        <v>678.77719999999999</v>
      </c>
      <c r="J2636" s="21">
        <v>612.04319999999905</v>
      </c>
      <c r="K2636" s="21">
        <v>178.96879999999999</v>
      </c>
      <c r="L2636" s="21">
        <v>798.94999999999902</v>
      </c>
      <c r="M2636" s="21">
        <v>902.01679999999806</v>
      </c>
      <c r="N2636" s="21">
        <v>143.30600000000001</v>
      </c>
      <c r="O2636" s="21">
        <v>-67.137600000000205</v>
      </c>
      <c r="P2636" s="21">
        <v>119.986</v>
      </c>
    </row>
    <row r="2637" spans="1:16" x14ac:dyDescent="0.25">
      <c r="A2637">
        <v>2023</v>
      </c>
      <c r="B2637">
        <v>768405</v>
      </c>
      <c r="C2637" s="31" t="s">
        <v>20</v>
      </c>
      <c r="D2637" t="s">
        <v>2</v>
      </c>
      <c r="E2637" s="21">
        <v>692.51799999999901</v>
      </c>
      <c r="F2637" s="21">
        <v>907.8424</v>
      </c>
      <c r="G2637" s="21">
        <v>353.24560000000002</v>
      </c>
      <c r="H2637" s="21">
        <v>2921.1332000000002</v>
      </c>
      <c r="I2637" s="21">
        <v>964.37720000000002</v>
      </c>
      <c r="J2637" s="21">
        <v>973.24319999999898</v>
      </c>
      <c r="K2637" s="21">
        <v>772.96879999999999</v>
      </c>
      <c r="L2637" s="21">
        <v>1174.55</v>
      </c>
      <c r="M2637" s="21">
        <v>1276.4168</v>
      </c>
      <c r="N2637" s="21">
        <v>499.70600000000002</v>
      </c>
      <c r="O2637" s="21">
        <v>216.0624</v>
      </c>
      <c r="P2637" s="21">
        <v>691.18600000000004</v>
      </c>
    </row>
    <row r="2638" spans="1:16" x14ac:dyDescent="0.25">
      <c r="A2638">
        <v>2023</v>
      </c>
      <c r="B2638">
        <v>768405</v>
      </c>
      <c r="C2638" s="31" t="s">
        <v>20</v>
      </c>
      <c r="D2638" t="s">
        <v>1</v>
      </c>
      <c r="E2638" s="21">
        <v>8288.518</v>
      </c>
      <c r="F2638" s="21">
        <v>8156.8424000000005</v>
      </c>
      <c r="G2638" s="21">
        <v>4483.2456000000002</v>
      </c>
      <c r="H2638" s="21">
        <v>11007.6332</v>
      </c>
      <c r="I2638" s="21">
        <v>7045.3771999999999</v>
      </c>
      <c r="J2638" s="21">
        <v>3349.7431999999999</v>
      </c>
      <c r="K2638" s="21">
        <v>5336.9687999999996</v>
      </c>
      <c r="L2638" s="21">
        <v>7276.05</v>
      </c>
      <c r="M2638" s="21">
        <v>7516.4168</v>
      </c>
      <c r="N2638" s="21">
        <v>1773.7059999999999</v>
      </c>
      <c r="O2638" s="21">
        <v>1166.0624</v>
      </c>
      <c r="P2638" s="21">
        <v>4920.1859999999997</v>
      </c>
    </row>
    <row r="2639" spans="1:16" x14ac:dyDescent="0.25">
      <c r="A2639">
        <v>2023</v>
      </c>
      <c r="B2639">
        <v>769640</v>
      </c>
      <c r="C2639" s="31" t="s">
        <v>19</v>
      </c>
      <c r="D2639" t="s">
        <v>2</v>
      </c>
      <c r="E2639" s="21">
        <v>0</v>
      </c>
      <c r="F2639" s="21">
        <v>0</v>
      </c>
      <c r="G2639" s="21">
        <v>0</v>
      </c>
      <c r="H2639" s="21">
        <v>0</v>
      </c>
      <c r="I2639" s="21">
        <v>0</v>
      </c>
      <c r="J2639" s="21">
        <v>0</v>
      </c>
      <c r="K2639" s="21">
        <v>249.9136</v>
      </c>
      <c r="L2639" s="21">
        <v>155.65799999999999</v>
      </c>
      <c r="M2639" s="21">
        <v>429.63440000000003</v>
      </c>
      <c r="N2639" s="21">
        <v>0</v>
      </c>
      <c r="O2639" s="21">
        <v>0</v>
      </c>
      <c r="P2639" s="21">
        <v>0</v>
      </c>
    </row>
    <row r="2640" spans="1:16" x14ac:dyDescent="0.25">
      <c r="A2640">
        <v>2023</v>
      </c>
      <c r="B2640">
        <v>769640</v>
      </c>
      <c r="C2640" s="31" t="s">
        <v>19</v>
      </c>
      <c r="D2640" t="s">
        <v>4</v>
      </c>
      <c r="E2640" s="21">
        <v>0</v>
      </c>
      <c r="F2640" s="21">
        <v>0</v>
      </c>
      <c r="G2640" s="21">
        <v>0</v>
      </c>
      <c r="H2640" s="21">
        <v>0</v>
      </c>
      <c r="I2640" s="21">
        <v>0</v>
      </c>
      <c r="J2640" s="21">
        <v>0</v>
      </c>
      <c r="K2640" s="21">
        <v>41.413599999999803</v>
      </c>
      <c r="L2640" s="21">
        <v>-109.142</v>
      </c>
      <c r="M2640" s="21">
        <v>98.634399999999701</v>
      </c>
      <c r="N2640" s="21">
        <v>0</v>
      </c>
      <c r="O2640" s="21">
        <v>0</v>
      </c>
      <c r="P2640" s="21">
        <v>0</v>
      </c>
    </row>
    <row r="2641" spans="1:16" x14ac:dyDescent="0.25">
      <c r="A2641">
        <v>2023</v>
      </c>
      <c r="B2641">
        <v>769640</v>
      </c>
      <c r="C2641" s="31" t="s">
        <v>19</v>
      </c>
      <c r="D2641" t="s">
        <v>1</v>
      </c>
      <c r="E2641" s="21">
        <v>0</v>
      </c>
      <c r="F2641" s="21">
        <v>0</v>
      </c>
      <c r="G2641" s="21">
        <v>0</v>
      </c>
      <c r="H2641" s="21">
        <v>0</v>
      </c>
      <c r="I2641" s="21">
        <v>0</v>
      </c>
      <c r="J2641" s="21">
        <v>0</v>
      </c>
      <c r="K2641" s="21">
        <v>1336.9136000000001</v>
      </c>
      <c r="L2641" s="21">
        <v>1636.6579999999999</v>
      </c>
      <c r="M2641" s="21">
        <v>2759.1343999999999</v>
      </c>
      <c r="N2641" s="21">
        <v>0</v>
      </c>
      <c r="O2641" s="21">
        <v>0</v>
      </c>
      <c r="P2641" s="21">
        <v>0</v>
      </c>
    </row>
    <row r="2642" spans="1:16" x14ac:dyDescent="0.25">
      <c r="A2642">
        <v>2023</v>
      </c>
      <c r="B2642">
        <v>769640</v>
      </c>
      <c r="C2642" s="31" t="s">
        <v>20</v>
      </c>
      <c r="D2642" t="s">
        <v>4</v>
      </c>
      <c r="E2642" s="21">
        <v>157.37280000000001</v>
      </c>
      <c r="F2642" s="21">
        <v>-164.60520000000099</v>
      </c>
      <c r="G2642" s="21">
        <v>635.88639999999896</v>
      </c>
      <c r="H2642" s="21">
        <v>13.0731999999994</v>
      </c>
      <c r="I2642" s="21">
        <v>-394.7672</v>
      </c>
      <c r="J2642" s="21">
        <v>158.19279999999901</v>
      </c>
      <c r="K2642" s="21">
        <v>-338.13600000000002</v>
      </c>
      <c r="L2642" s="21">
        <v>-126.858800000001</v>
      </c>
      <c r="M2642" s="21">
        <v>169.0804</v>
      </c>
      <c r="N2642" s="21">
        <v>0</v>
      </c>
      <c r="O2642" s="21">
        <v>0</v>
      </c>
      <c r="P2642" s="21">
        <v>0</v>
      </c>
    </row>
    <row r="2643" spans="1:16" x14ac:dyDescent="0.25">
      <c r="A2643">
        <v>2023</v>
      </c>
      <c r="B2643">
        <v>769640</v>
      </c>
      <c r="C2643" s="31" t="s">
        <v>20</v>
      </c>
      <c r="D2643" t="s">
        <v>2</v>
      </c>
      <c r="E2643" s="21">
        <v>657.77279999999996</v>
      </c>
      <c r="F2643" s="21">
        <v>609.39480000000003</v>
      </c>
      <c r="G2643" s="21">
        <v>1363.0863999999999</v>
      </c>
      <c r="H2643" s="21">
        <v>560.27319999999895</v>
      </c>
      <c r="I2643" s="21">
        <v>84.032799999999995</v>
      </c>
      <c r="J2643" s="21">
        <v>842.19279999999901</v>
      </c>
      <c r="K2643" s="21">
        <v>277.464</v>
      </c>
      <c r="L2643" s="21">
        <v>215.1412</v>
      </c>
      <c r="M2643" s="21">
        <v>511.0804</v>
      </c>
      <c r="N2643" s="21">
        <v>0</v>
      </c>
      <c r="O2643" s="21">
        <v>0</v>
      </c>
      <c r="P2643" s="21">
        <v>0</v>
      </c>
    </row>
    <row r="2644" spans="1:16" x14ac:dyDescent="0.25">
      <c r="A2644">
        <v>2023</v>
      </c>
      <c r="B2644">
        <v>769640</v>
      </c>
      <c r="C2644" s="31" t="s">
        <v>20</v>
      </c>
      <c r="D2644" t="s">
        <v>1</v>
      </c>
      <c r="E2644" s="21">
        <v>4348.7727999999997</v>
      </c>
      <c r="F2644" s="21">
        <v>3357.3948</v>
      </c>
      <c r="G2644" s="21">
        <v>6155.5864000000001</v>
      </c>
      <c r="H2644" s="21">
        <v>5114.2731999999996</v>
      </c>
      <c r="I2644" s="21">
        <v>1166.0328</v>
      </c>
      <c r="J2644" s="21">
        <v>8387.6928000000007</v>
      </c>
      <c r="K2644" s="21">
        <v>1719.4639999999999</v>
      </c>
      <c r="L2644" s="21">
        <v>5135.1412</v>
      </c>
      <c r="M2644" s="21">
        <v>1666.0804000000001</v>
      </c>
      <c r="N2644" s="21">
        <v>0</v>
      </c>
      <c r="O2644" s="21">
        <v>0</v>
      </c>
      <c r="P2644" s="21">
        <v>0</v>
      </c>
    </row>
    <row r="2645" spans="1:16" x14ac:dyDescent="0.25">
      <c r="A2645">
        <v>2023</v>
      </c>
      <c r="B2645">
        <v>772049</v>
      </c>
      <c r="C2645" s="31" t="s">
        <v>19</v>
      </c>
      <c r="D2645" t="s">
        <v>4</v>
      </c>
      <c r="E2645" s="21">
        <v>-176.864</v>
      </c>
      <c r="F2645" s="21">
        <v>-157.28</v>
      </c>
      <c r="G2645" s="21">
        <v>0</v>
      </c>
      <c r="H2645" s="21">
        <v>293.22399999999999</v>
      </c>
      <c r="I2645" s="21">
        <v>-62.216000000000001</v>
      </c>
      <c r="J2645" s="21">
        <v>-142.24799999999999</v>
      </c>
      <c r="K2645" s="21">
        <v>-151.94800000000001</v>
      </c>
      <c r="L2645" s="21">
        <v>0</v>
      </c>
      <c r="M2645" s="21">
        <v>-75.432000000000002</v>
      </c>
      <c r="N2645" s="21">
        <v>0</v>
      </c>
      <c r="O2645" s="21">
        <v>564.42399999999998</v>
      </c>
      <c r="P2645" s="21">
        <v>-160.096</v>
      </c>
    </row>
    <row r="2646" spans="1:16" x14ac:dyDescent="0.25">
      <c r="A2646">
        <v>2023</v>
      </c>
      <c r="B2646">
        <v>772049</v>
      </c>
      <c r="C2646" s="31" t="s">
        <v>19</v>
      </c>
      <c r="D2646" t="s">
        <v>2</v>
      </c>
      <c r="E2646" s="21">
        <v>21.736000000000001</v>
      </c>
      <c r="F2646" s="21">
        <v>107.52</v>
      </c>
      <c r="G2646" s="21">
        <v>0</v>
      </c>
      <c r="H2646" s="21">
        <v>425.62400000000002</v>
      </c>
      <c r="I2646" s="21">
        <v>3.984</v>
      </c>
      <c r="J2646" s="21">
        <v>56.351999999999997</v>
      </c>
      <c r="K2646" s="21">
        <v>46.652000000000001</v>
      </c>
      <c r="L2646" s="21">
        <v>0</v>
      </c>
      <c r="M2646" s="21">
        <v>56.968000000000004</v>
      </c>
      <c r="N2646" s="21">
        <v>0</v>
      </c>
      <c r="O2646" s="21">
        <v>716.62400000000002</v>
      </c>
      <c r="P2646" s="21">
        <v>104.70399999999999</v>
      </c>
    </row>
    <row r="2647" spans="1:16" x14ac:dyDescent="0.25">
      <c r="A2647">
        <v>2023</v>
      </c>
      <c r="B2647">
        <v>772049</v>
      </c>
      <c r="C2647" s="31" t="s">
        <v>19</v>
      </c>
      <c r="D2647" t="s">
        <v>1</v>
      </c>
      <c r="E2647" s="21">
        <v>268.73599999999999</v>
      </c>
      <c r="F2647" s="21">
        <v>441.52</v>
      </c>
      <c r="G2647" s="21">
        <v>0</v>
      </c>
      <c r="H2647" s="21">
        <v>1132.624</v>
      </c>
      <c r="I2647" s="21">
        <v>15.984</v>
      </c>
      <c r="J2647" s="21">
        <v>350.35199999999998</v>
      </c>
      <c r="K2647" s="21">
        <v>163.15199999999999</v>
      </c>
      <c r="L2647" s="21">
        <v>0</v>
      </c>
      <c r="M2647" s="21">
        <v>271.96800000000002</v>
      </c>
      <c r="N2647" s="21">
        <v>0</v>
      </c>
      <c r="O2647" s="21">
        <v>2954.6239999999998</v>
      </c>
      <c r="P2647" s="21">
        <v>668.70399999999995</v>
      </c>
    </row>
    <row r="2648" spans="1:16" x14ac:dyDescent="0.25">
      <c r="A2648">
        <v>2023</v>
      </c>
      <c r="B2648">
        <v>772168</v>
      </c>
      <c r="C2648" s="31" t="s">
        <v>21</v>
      </c>
      <c r="D2648" t="s">
        <v>4</v>
      </c>
      <c r="E2648" s="21">
        <v>-154.41</v>
      </c>
      <c r="F2648" s="21">
        <v>450.00000000000102</v>
      </c>
      <c r="G2648" s="21">
        <v>115.36</v>
      </c>
      <c r="H2648" s="21">
        <v>-10.3599999999998</v>
      </c>
      <c r="I2648" s="21">
        <v>275.8</v>
      </c>
      <c r="J2648" s="21">
        <v>142.4</v>
      </c>
      <c r="K2648" s="21">
        <v>0</v>
      </c>
      <c r="L2648" s="21">
        <v>-7.5999999999999703</v>
      </c>
      <c r="M2648" s="21">
        <v>69.02</v>
      </c>
      <c r="N2648" s="21">
        <v>97.000000000000199</v>
      </c>
      <c r="O2648" s="21">
        <v>297.06000000000103</v>
      </c>
      <c r="P2648" s="21">
        <v>408.08000000000101</v>
      </c>
    </row>
    <row r="2649" spans="1:16" x14ac:dyDescent="0.25">
      <c r="A2649">
        <v>2023</v>
      </c>
      <c r="B2649">
        <v>772168</v>
      </c>
      <c r="C2649" s="31" t="s">
        <v>21</v>
      </c>
      <c r="D2649" t="s">
        <v>2</v>
      </c>
      <c r="E2649" s="21">
        <v>79.590000000000103</v>
      </c>
      <c r="F2649" s="21">
        <v>574.00000000000102</v>
      </c>
      <c r="G2649" s="21">
        <v>297.36</v>
      </c>
      <c r="H2649" s="21">
        <v>227.64</v>
      </c>
      <c r="I2649" s="21">
        <v>457.8</v>
      </c>
      <c r="J2649" s="21">
        <v>260.39999999999998</v>
      </c>
      <c r="K2649" s="21">
        <v>0</v>
      </c>
      <c r="L2649" s="21">
        <v>50.4</v>
      </c>
      <c r="M2649" s="21">
        <v>251.02</v>
      </c>
      <c r="N2649" s="21">
        <v>217</v>
      </c>
      <c r="O2649" s="21">
        <v>613.06000000000097</v>
      </c>
      <c r="P2649" s="21">
        <v>850.08000000000197</v>
      </c>
    </row>
    <row r="2650" spans="1:16" x14ac:dyDescent="0.25">
      <c r="A2650">
        <v>2023</v>
      </c>
      <c r="B2650">
        <v>772168</v>
      </c>
      <c r="C2650" s="31" t="s">
        <v>21</v>
      </c>
      <c r="D2650" t="s">
        <v>1</v>
      </c>
      <c r="E2650" s="21">
        <v>648.09</v>
      </c>
      <c r="F2650" s="21">
        <v>4674</v>
      </c>
      <c r="G2650" s="21">
        <v>2421.36</v>
      </c>
      <c r="H2650" s="21">
        <v>1853.64</v>
      </c>
      <c r="I2650" s="21">
        <v>3727.8</v>
      </c>
      <c r="J2650" s="21">
        <v>2120.4</v>
      </c>
      <c r="K2650" s="21">
        <v>0</v>
      </c>
      <c r="L2650" s="21">
        <v>410.4</v>
      </c>
      <c r="M2650" s="21">
        <v>2044.02</v>
      </c>
      <c r="N2650" s="21">
        <v>1767</v>
      </c>
      <c r="O2650" s="21">
        <v>4992.0600000000004</v>
      </c>
      <c r="P2650" s="21">
        <v>6922.08</v>
      </c>
    </row>
    <row r="2651" spans="1:16" x14ac:dyDescent="0.25">
      <c r="A2651">
        <v>2023</v>
      </c>
      <c r="B2651">
        <v>772869</v>
      </c>
      <c r="C2651" s="31" t="s">
        <v>23</v>
      </c>
      <c r="D2651" t="s">
        <v>4</v>
      </c>
      <c r="E2651" s="21">
        <v>-218.52799999999999</v>
      </c>
      <c r="F2651" s="21">
        <v>-171.65600000000001</v>
      </c>
      <c r="G2651" s="21">
        <v>136.76</v>
      </c>
      <c r="H2651" s="21">
        <v>13.648000000000099</v>
      </c>
      <c r="I2651" s="21">
        <v>-65.231999999999999</v>
      </c>
      <c r="J2651" s="21">
        <v>-49.079999999999799</v>
      </c>
      <c r="K2651" s="21">
        <v>-48.515999999999998</v>
      </c>
      <c r="L2651" s="21">
        <v>-68.516000000000005</v>
      </c>
      <c r="M2651" s="21">
        <v>64.212000000000003</v>
      </c>
      <c r="N2651" s="21">
        <v>-82.195999999999998</v>
      </c>
      <c r="O2651" s="21">
        <v>-248.99600000000001</v>
      </c>
      <c r="P2651" s="21">
        <v>-127.72799999999999</v>
      </c>
    </row>
    <row r="2652" spans="1:16" x14ac:dyDescent="0.25">
      <c r="A2652">
        <v>2023</v>
      </c>
      <c r="B2652">
        <v>772869</v>
      </c>
      <c r="C2652" s="31" t="s">
        <v>23</v>
      </c>
      <c r="D2652" t="s">
        <v>2</v>
      </c>
      <c r="E2652" s="21">
        <v>151.47200000000001</v>
      </c>
      <c r="F2652" s="21">
        <v>195.84399999999999</v>
      </c>
      <c r="G2652" s="21">
        <v>501.76</v>
      </c>
      <c r="H2652" s="21">
        <v>163.648</v>
      </c>
      <c r="I2652" s="21">
        <v>9.7680000000000007</v>
      </c>
      <c r="J2652" s="21">
        <v>400.92</v>
      </c>
      <c r="K2652" s="21">
        <v>23.984000000000002</v>
      </c>
      <c r="L2652" s="21">
        <v>3.984</v>
      </c>
      <c r="M2652" s="21">
        <v>576.71199999999999</v>
      </c>
      <c r="N2652" s="21">
        <v>142.804</v>
      </c>
      <c r="O2652" s="21">
        <v>46.003999999999998</v>
      </c>
      <c r="P2652" s="21">
        <v>242.27199999999999</v>
      </c>
    </row>
    <row r="2653" spans="1:16" x14ac:dyDescent="0.25">
      <c r="A2653">
        <v>2023</v>
      </c>
      <c r="B2653">
        <v>772869</v>
      </c>
      <c r="C2653" s="31" t="s">
        <v>23</v>
      </c>
      <c r="D2653" t="s">
        <v>1</v>
      </c>
      <c r="E2653" s="21">
        <v>761.47199999999998</v>
      </c>
      <c r="F2653" s="21">
        <v>721.34400000000005</v>
      </c>
      <c r="G2653" s="21">
        <v>2111.7600000000002</v>
      </c>
      <c r="H2653" s="21">
        <v>543.64800000000002</v>
      </c>
      <c r="I2653" s="21">
        <v>28.768000000000001</v>
      </c>
      <c r="J2653" s="21">
        <v>4157.92</v>
      </c>
      <c r="K2653" s="21">
        <v>143.98400000000001</v>
      </c>
      <c r="L2653" s="21">
        <v>15.984</v>
      </c>
      <c r="M2653" s="21">
        <v>2015.712</v>
      </c>
      <c r="N2653" s="21">
        <v>662.30399999999997</v>
      </c>
      <c r="O2653" s="21">
        <v>225.50399999999999</v>
      </c>
      <c r="P2653" s="21">
        <v>782.27200000000005</v>
      </c>
    </row>
    <row r="2654" spans="1:16" x14ac:dyDescent="0.25">
      <c r="A2654">
        <v>2023</v>
      </c>
      <c r="B2654">
        <v>775247</v>
      </c>
      <c r="C2654" s="31" t="s">
        <v>22</v>
      </c>
      <c r="D2654" t="s">
        <v>4</v>
      </c>
      <c r="E2654" s="21">
        <v>-1054.7747999999999</v>
      </c>
      <c r="F2654" s="21">
        <v>-545.59520000000202</v>
      </c>
      <c r="G2654" s="21">
        <v>-1450.3568</v>
      </c>
      <c r="H2654" s="21">
        <v>244.6036</v>
      </c>
      <c r="I2654" s="21">
        <v>-479.72560000000101</v>
      </c>
      <c r="J2654" s="21">
        <v>-1781.972</v>
      </c>
      <c r="K2654" s="21">
        <v>-558.67759999999998</v>
      </c>
      <c r="L2654" s="21">
        <v>-1005.0248</v>
      </c>
      <c r="M2654" s="21">
        <v>201.139199999998</v>
      </c>
      <c r="N2654" s="21">
        <v>-1217.4136000000001</v>
      </c>
      <c r="O2654" s="21">
        <v>-1620.356</v>
      </c>
      <c r="P2654" s="21">
        <v>-151.104000000002</v>
      </c>
    </row>
    <row r="2655" spans="1:16" x14ac:dyDescent="0.25">
      <c r="A2655">
        <v>2023</v>
      </c>
      <c r="B2655">
        <v>775247</v>
      </c>
      <c r="C2655" s="31" t="s">
        <v>22</v>
      </c>
      <c r="D2655" t="s">
        <v>2</v>
      </c>
      <c r="E2655" s="21">
        <v>-100.974800000001</v>
      </c>
      <c r="F2655" s="21">
        <v>355.004799999998</v>
      </c>
      <c r="G2655" s="21">
        <v>-759.95680000000095</v>
      </c>
      <c r="H2655" s="21">
        <v>884.00360000000001</v>
      </c>
      <c r="I2655" s="21">
        <v>440.67439999999903</v>
      </c>
      <c r="J2655" s="21">
        <v>-1002.072</v>
      </c>
      <c r="K2655" s="21">
        <v>-5.4776000000003897</v>
      </c>
      <c r="L2655" s="21">
        <v>90.3751999999986</v>
      </c>
      <c r="M2655" s="21">
        <v>1371.7392</v>
      </c>
      <c r="N2655" s="21">
        <v>-246.01360000000199</v>
      </c>
      <c r="O2655" s="21">
        <v>-775.15600000000097</v>
      </c>
      <c r="P2655" s="21">
        <v>605.69599999999798</v>
      </c>
    </row>
    <row r="2656" spans="1:16" x14ac:dyDescent="0.25">
      <c r="A2656">
        <v>2023</v>
      </c>
      <c r="B2656">
        <v>775247</v>
      </c>
      <c r="C2656" s="31" t="s">
        <v>21</v>
      </c>
      <c r="D2656" t="s">
        <v>4</v>
      </c>
      <c r="E2656" s="21">
        <v>49.226399999999998</v>
      </c>
      <c r="F2656" s="21">
        <v>-132.8372</v>
      </c>
      <c r="G2656" s="21">
        <v>-275.05360000000002</v>
      </c>
      <c r="H2656" s="21">
        <v>-112.4744</v>
      </c>
      <c r="I2656" s="21">
        <v>-115.182</v>
      </c>
      <c r="J2656" s="21">
        <v>0</v>
      </c>
      <c r="K2656" s="21">
        <v>-315.41199999999998</v>
      </c>
      <c r="L2656" s="21">
        <v>0</v>
      </c>
      <c r="M2656" s="21">
        <v>32.127199999999903</v>
      </c>
      <c r="N2656" s="21">
        <v>-181.63919999999999</v>
      </c>
      <c r="O2656" s="21">
        <v>0</v>
      </c>
      <c r="P2656" s="21">
        <v>-85.398399999999995</v>
      </c>
    </row>
    <row r="2657" spans="1:16" x14ac:dyDescent="0.25">
      <c r="A2657">
        <v>2023</v>
      </c>
      <c r="B2657">
        <v>775247</v>
      </c>
      <c r="C2657" s="31" t="s">
        <v>21</v>
      </c>
      <c r="D2657" t="s">
        <v>2</v>
      </c>
      <c r="E2657" s="21">
        <v>169.22640000000001</v>
      </c>
      <c r="F2657" s="21">
        <v>-72.837200000000095</v>
      </c>
      <c r="G2657" s="21">
        <v>-155.05359999999999</v>
      </c>
      <c r="H2657" s="21">
        <v>-50.474400000000102</v>
      </c>
      <c r="I2657" s="21">
        <v>4.8179999999999996</v>
      </c>
      <c r="J2657" s="21">
        <v>0</v>
      </c>
      <c r="K2657" s="21">
        <v>-118.41200000000001</v>
      </c>
      <c r="L2657" s="21">
        <v>0</v>
      </c>
      <c r="M2657" s="21">
        <v>92.127199999999903</v>
      </c>
      <c r="N2657" s="21">
        <v>-59.639200000000002</v>
      </c>
      <c r="O2657" s="21">
        <v>0</v>
      </c>
      <c r="P2657" s="21">
        <v>36.601599999999998</v>
      </c>
    </row>
    <row r="2658" spans="1:16" x14ac:dyDescent="0.25">
      <c r="A2658">
        <v>2023</v>
      </c>
      <c r="B2658">
        <v>775247</v>
      </c>
      <c r="C2658" s="31" t="s">
        <v>21</v>
      </c>
      <c r="D2658" t="s">
        <v>1</v>
      </c>
      <c r="E2658" s="21">
        <v>1314.2264</v>
      </c>
      <c r="F2658" s="21">
        <v>347.1628</v>
      </c>
      <c r="G2658" s="21">
        <v>1472.9464</v>
      </c>
      <c r="H2658" s="21">
        <v>669.52560000000005</v>
      </c>
      <c r="I2658" s="21">
        <v>231.81800000000001</v>
      </c>
      <c r="J2658" s="21">
        <v>0</v>
      </c>
      <c r="K2658" s="21">
        <v>1926.588</v>
      </c>
      <c r="L2658" s="21">
        <v>0</v>
      </c>
      <c r="M2658" s="21">
        <v>2182.1271999999999</v>
      </c>
      <c r="N2658" s="21">
        <v>500.86079999999998</v>
      </c>
      <c r="O2658" s="21">
        <v>0</v>
      </c>
      <c r="P2658" s="21">
        <v>520.60159999999996</v>
      </c>
    </row>
    <row r="2659" spans="1:16" x14ac:dyDescent="0.25">
      <c r="A2659">
        <v>2023</v>
      </c>
      <c r="B2659">
        <v>775247</v>
      </c>
      <c r="C2659" s="31" t="s">
        <v>22</v>
      </c>
      <c r="D2659" t="s">
        <v>1</v>
      </c>
      <c r="E2659" s="21">
        <v>12634.0252</v>
      </c>
      <c r="F2659" s="21">
        <v>33637.504800000002</v>
      </c>
      <c r="G2659" s="21">
        <v>20110.5432</v>
      </c>
      <c r="H2659" s="21">
        <v>21636.0036</v>
      </c>
      <c r="I2659" s="21">
        <v>25361.1744</v>
      </c>
      <c r="J2659" s="21">
        <v>28404.928</v>
      </c>
      <c r="K2659" s="21">
        <v>12933.5224</v>
      </c>
      <c r="L2659" s="21">
        <v>32500.375199999999</v>
      </c>
      <c r="M2659" s="21">
        <v>29355.2392</v>
      </c>
      <c r="N2659" s="21">
        <v>25167.486400000002</v>
      </c>
      <c r="O2659" s="21">
        <v>33173.843999999997</v>
      </c>
      <c r="P2659" s="21">
        <v>23768.196</v>
      </c>
    </row>
    <row r="2660" spans="1:16" x14ac:dyDescent="0.25">
      <c r="A2660">
        <v>2023</v>
      </c>
      <c r="B2660">
        <v>776236</v>
      </c>
      <c r="C2660" s="31" t="s">
        <v>23</v>
      </c>
      <c r="D2660" t="s">
        <v>4</v>
      </c>
      <c r="E2660" s="21">
        <v>-57.515999999999998</v>
      </c>
      <c r="F2660" s="21">
        <v>-73.031999999999996</v>
      </c>
      <c r="G2660" s="21">
        <v>147.32400000000001</v>
      </c>
      <c r="H2660" s="21">
        <v>0</v>
      </c>
      <c r="I2660" s="21">
        <v>-67.516000000000005</v>
      </c>
      <c r="J2660" s="21">
        <v>-146.29599999999999</v>
      </c>
      <c r="K2660" s="21">
        <v>0</v>
      </c>
      <c r="L2660" s="21">
        <v>-55.723999999999997</v>
      </c>
      <c r="M2660" s="21">
        <v>-31.064</v>
      </c>
      <c r="N2660" s="21">
        <v>-93.864000000000004</v>
      </c>
      <c r="O2660" s="21">
        <v>0</v>
      </c>
      <c r="P2660" s="21">
        <v>11.468</v>
      </c>
    </row>
    <row r="2661" spans="1:16" x14ac:dyDescent="0.25">
      <c r="A2661">
        <v>2023</v>
      </c>
      <c r="B2661">
        <v>776236</v>
      </c>
      <c r="C2661" s="31" t="s">
        <v>23</v>
      </c>
      <c r="D2661" t="s">
        <v>2</v>
      </c>
      <c r="E2661" s="21">
        <v>14.984</v>
      </c>
      <c r="F2661" s="21">
        <v>71.968000000000004</v>
      </c>
      <c r="G2661" s="21">
        <v>219.82400000000001</v>
      </c>
      <c r="H2661" s="21">
        <v>0</v>
      </c>
      <c r="I2661" s="21">
        <v>4.984</v>
      </c>
      <c r="J2661" s="21">
        <v>143.70400000000001</v>
      </c>
      <c r="K2661" s="21">
        <v>0</v>
      </c>
      <c r="L2661" s="21">
        <v>161.77600000000001</v>
      </c>
      <c r="M2661" s="21">
        <v>113.93600000000001</v>
      </c>
      <c r="N2661" s="21">
        <v>51.136000000000003</v>
      </c>
      <c r="O2661" s="21">
        <v>0</v>
      </c>
      <c r="P2661" s="21">
        <v>83.968000000000004</v>
      </c>
    </row>
    <row r="2662" spans="1:16" x14ac:dyDescent="0.25">
      <c r="A2662">
        <v>2023</v>
      </c>
      <c r="B2662">
        <v>776236</v>
      </c>
      <c r="C2662" s="31" t="s">
        <v>23</v>
      </c>
      <c r="D2662" t="s">
        <v>1</v>
      </c>
      <c r="E2662" s="21">
        <v>159.98400000000001</v>
      </c>
      <c r="F2662" s="21">
        <v>271.96800000000002</v>
      </c>
      <c r="G2662" s="21">
        <v>1759.8240000000001</v>
      </c>
      <c r="H2662" s="21">
        <v>0</v>
      </c>
      <c r="I2662" s="21">
        <v>15.984</v>
      </c>
      <c r="J2662" s="21">
        <v>700.70399999999995</v>
      </c>
      <c r="K2662" s="21">
        <v>0</v>
      </c>
      <c r="L2662" s="21">
        <v>543.77599999999995</v>
      </c>
      <c r="M2662" s="21">
        <v>543.93600000000004</v>
      </c>
      <c r="N2662" s="21">
        <v>323.13600000000002</v>
      </c>
      <c r="O2662" s="21">
        <v>0</v>
      </c>
      <c r="P2662" s="21">
        <v>223.96799999999999</v>
      </c>
    </row>
    <row r="2663" spans="1:16" x14ac:dyDescent="0.25">
      <c r="A2663">
        <v>2023</v>
      </c>
      <c r="B2663">
        <v>781121</v>
      </c>
      <c r="C2663" s="31" t="s">
        <v>21</v>
      </c>
      <c r="D2663" t="s">
        <v>4</v>
      </c>
      <c r="E2663" s="21">
        <v>-22.93</v>
      </c>
      <c r="F2663" s="21">
        <v>-23.214999999999801</v>
      </c>
      <c r="G2663" s="21">
        <v>-29.499999999999901</v>
      </c>
      <c r="H2663" s="21">
        <v>-12.2</v>
      </c>
      <c r="I2663" s="21">
        <v>102.92</v>
      </c>
      <c r="J2663" s="21">
        <v>165.65</v>
      </c>
      <c r="K2663" s="21">
        <v>202.58500000000001</v>
      </c>
      <c r="L2663" s="21">
        <v>-57.639999999999901</v>
      </c>
      <c r="M2663" s="21">
        <v>154.59</v>
      </c>
      <c r="N2663" s="21">
        <v>1.7600000000001299</v>
      </c>
      <c r="O2663" s="21">
        <v>2.2000000000001001</v>
      </c>
      <c r="P2663" s="21">
        <v>150.82</v>
      </c>
    </row>
    <row r="2664" spans="1:16" x14ac:dyDescent="0.25">
      <c r="A2664">
        <v>2023</v>
      </c>
      <c r="B2664">
        <v>781121</v>
      </c>
      <c r="C2664" s="31" t="s">
        <v>20</v>
      </c>
      <c r="D2664" t="s">
        <v>4</v>
      </c>
      <c r="E2664" s="21">
        <v>-3.19999999999995</v>
      </c>
      <c r="F2664" s="21">
        <v>-37.75</v>
      </c>
      <c r="G2664" s="21">
        <v>-14.6999999999999</v>
      </c>
      <c r="H2664" s="21">
        <v>-21.68</v>
      </c>
      <c r="I2664" s="21">
        <v>13.2</v>
      </c>
      <c r="J2664" s="21">
        <v>0</v>
      </c>
      <c r="K2664" s="21">
        <v>132.05000000000001</v>
      </c>
      <c r="L2664" s="21">
        <v>19.700000000000099</v>
      </c>
      <c r="M2664" s="21">
        <v>0</v>
      </c>
      <c r="N2664" s="21">
        <v>202.45</v>
      </c>
      <c r="O2664" s="21">
        <v>0</v>
      </c>
      <c r="P2664" s="21">
        <v>-7.6599999999998998</v>
      </c>
    </row>
    <row r="2665" spans="1:16" x14ac:dyDescent="0.25">
      <c r="A2665">
        <v>2023</v>
      </c>
      <c r="B2665">
        <v>781121</v>
      </c>
      <c r="C2665" s="31" t="s">
        <v>21</v>
      </c>
      <c r="D2665" t="s">
        <v>2</v>
      </c>
      <c r="E2665" s="21">
        <v>7.0700000000000101</v>
      </c>
      <c r="F2665" s="21">
        <v>134.785</v>
      </c>
      <c r="G2665" s="21">
        <v>59.500000000000099</v>
      </c>
      <c r="H2665" s="21">
        <v>16.8</v>
      </c>
      <c r="I2665" s="21">
        <v>255.92</v>
      </c>
      <c r="J2665" s="21">
        <v>297.14999999999998</v>
      </c>
      <c r="K2665" s="21">
        <v>309.08499999999998</v>
      </c>
      <c r="L2665" s="21">
        <v>31.360000000000099</v>
      </c>
      <c r="M2665" s="21">
        <v>303.58999999999997</v>
      </c>
      <c r="N2665" s="21">
        <v>130.76</v>
      </c>
      <c r="O2665" s="21">
        <v>60.200000000000102</v>
      </c>
      <c r="P2665" s="21">
        <v>302.82</v>
      </c>
    </row>
    <row r="2666" spans="1:16" x14ac:dyDescent="0.25">
      <c r="A2666">
        <v>2023</v>
      </c>
      <c r="B2666">
        <v>781121</v>
      </c>
      <c r="C2666" s="31" t="s">
        <v>20</v>
      </c>
      <c r="D2666" t="s">
        <v>2</v>
      </c>
      <c r="E2666" s="21">
        <v>32.200000000000003</v>
      </c>
      <c r="F2666" s="21">
        <v>31.85</v>
      </c>
      <c r="G2666" s="21">
        <v>90.300000000000097</v>
      </c>
      <c r="H2666" s="21">
        <v>13.72</v>
      </c>
      <c r="I2666" s="21">
        <v>84</v>
      </c>
      <c r="J2666" s="21">
        <v>0</v>
      </c>
      <c r="K2666" s="21">
        <v>271.25</v>
      </c>
      <c r="L2666" s="21">
        <v>53.900000000000098</v>
      </c>
      <c r="M2666" s="21">
        <v>0</v>
      </c>
      <c r="N2666" s="21">
        <v>247.45</v>
      </c>
      <c r="O2666" s="21">
        <v>0</v>
      </c>
      <c r="P2666" s="21">
        <v>63.1400000000001</v>
      </c>
    </row>
    <row r="2667" spans="1:16" x14ac:dyDescent="0.25">
      <c r="A2667">
        <v>2023</v>
      </c>
      <c r="B2667">
        <v>781121</v>
      </c>
      <c r="C2667" s="31" t="s">
        <v>21</v>
      </c>
      <c r="D2667" t="s">
        <v>1</v>
      </c>
      <c r="E2667" s="21">
        <v>57.57</v>
      </c>
      <c r="F2667" s="21">
        <v>1097.5350000000001</v>
      </c>
      <c r="G2667" s="21">
        <v>484.5</v>
      </c>
      <c r="H2667" s="21">
        <v>136.80000000000001</v>
      </c>
      <c r="I2667" s="21">
        <v>2083.92</v>
      </c>
      <c r="J2667" s="21">
        <v>2419.65</v>
      </c>
      <c r="K2667" s="21">
        <v>2516.835</v>
      </c>
      <c r="L2667" s="21">
        <v>255.36</v>
      </c>
      <c r="M2667" s="21">
        <v>2472.09</v>
      </c>
      <c r="N2667" s="21">
        <v>1064.76</v>
      </c>
      <c r="O2667" s="21">
        <v>490.2</v>
      </c>
      <c r="P2667" s="21">
        <v>2465.8200000000002</v>
      </c>
    </row>
    <row r="2668" spans="1:16" x14ac:dyDescent="0.25">
      <c r="A2668">
        <v>2023</v>
      </c>
      <c r="B2668">
        <v>781121</v>
      </c>
      <c r="C2668" s="31" t="s">
        <v>20</v>
      </c>
      <c r="D2668" t="s">
        <v>1</v>
      </c>
      <c r="E2668" s="21">
        <v>262.2</v>
      </c>
      <c r="F2668" s="21">
        <v>259.35000000000002</v>
      </c>
      <c r="G2668" s="21">
        <v>735.3</v>
      </c>
      <c r="H2668" s="21">
        <v>111.72</v>
      </c>
      <c r="I2668" s="21">
        <v>684</v>
      </c>
      <c r="J2668" s="21">
        <v>0</v>
      </c>
      <c r="K2668" s="21">
        <v>2208.75</v>
      </c>
      <c r="L2668" s="21">
        <v>438.9</v>
      </c>
      <c r="M2668" s="21">
        <v>0</v>
      </c>
      <c r="N2668" s="21">
        <v>2014.95</v>
      </c>
      <c r="O2668" s="21">
        <v>0</v>
      </c>
      <c r="P2668" s="21">
        <v>514.14</v>
      </c>
    </row>
    <row r="2669" spans="1:16" x14ac:dyDescent="0.25">
      <c r="A2669">
        <v>2023</v>
      </c>
      <c r="B2669">
        <v>781121</v>
      </c>
      <c r="C2669" s="31" t="s">
        <v>22</v>
      </c>
      <c r="D2669" t="s">
        <v>4</v>
      </c>
      <c r="E2669" s="21">
        <v>469.61000000000098</v>
      </c>
      <c r="F2669" s="21">
        <v>663.41000000000099</v>
      </c>
      <c r="G2669" s="21">
        <v>471.94000000000102</v>
      </c>
      <c r="H2669" s="21">
        <v>630.06000000000097</v>
      </c>
      <c r="I2669" s="21">
        <v>1460.665</v>
      </c>
      <c r="J2669" s="21">
        <v>942.71000000000095</v>
      </c>
      <c r="K2669" s="21">
        <v>1956.36</v>
      </c>
      <c r="L2669" s="21">
        <v>1018.78</v>
      </c>
      <c r="M2669" s="21">
        <v>791.95000000000198</v>
      </c>
      <c r="N2669" s="21">
        <v>1701.87</v>
      </c>
      <c r="O2669" s="21">
        <v>544.525000000001</v>
      </c>
      <c r="P2669" s="21">
        <v>919.66000000000201</v>
      </c>
    </row>
    <row r="2670" spans="1:16" x14ac:dyDescent="0.25">
      <c r="A2670">
        <v>2023</v>
      </c>
      <c r="B2670">
        <v>781121</v>
      </c>
      <c r="C2670" s="31" t="s">
        <v>22</v>
      </c>
      <c r="D2670" t="s">
        <v>2</v>
      </c>
      <c r="E2670" s="21">
        <v>1146.81</v>
      </c>
      <c r="F2670" s="21">
        <v>1342.81</v>
      </c>
      <c r="G2670" s="21">
        <v>1211.1400000000001</v>
      </c>
      <c r="H2670" s="21">
        <v>1323.21</v>
      </c>
      <c r="I2670" s="21">
        <v>2231.2150000000001</v>
      </c>
      <c r="J2670" s="21">
        <v>1698.41</v>
      </c>
      <c r="K2670" s="21">
        <v>2665.46</v>
      </c>
      <c r="L2670" s="21">
        <v>1765.68</v>
      </c>
      <c r="M2670" s="21">
        <v>1445.85</v>
      </c>
      <c r="N2670" s="21">
        <v>2481.2199999999998</v>
      </c>
      <c r="O2670" s="21">
        <v>1236.0250000000001</v>
      </c>
      <c r="P2670" s="21">
        <v>1613.36</v>
      </c>
    </row>
    <row r="2671" spans="1:16" x14ac:dyDescent="0.25">
      <c r="A2671">
        <v>2023</v>
      </c>
      <c r="B2671">
        <v>781121</v>
      </c>
      <c r="C2671" s="31" t="s">
        <v>22</v>
      </c>
      <c r="D2671" t="s">
        <v>1</v>
      </c>
      <c r="E2671" s="21">
        <v>9338.31</v>
      </c>
      <c r="F2671" s="21">
        <v>10934.31</v>
      </c>
      <c r="G2671" s="21">
        <v>9862.14</v>
      </c>
      <c r="H2671" s="21">
        <v>10774.71</v>
      </c>
      <c r="I2671" s="21">
        <v>18168.465</v>
      </c>
      <c r="J2671" s="21">
        <v>13829.91</v>
      </c>
      <c r="K2671" s="21">
        <v>21704.46</v>
      </c>
      <c r="L2671" s="21">
        <v>14377.68</v>
      </c>
      <c r="M2671" s="21">
        <v>11773.35</v>
      </c>
      <c r="N2671" s="21">
        <v>20204.22</v>
      </c>
      <c r="O2671" s="21">
        <v>10064.775</v>
      </c>
      <c r="P2671" s="21">
        <v>13137.36</v>
      </c>
    </row>
    <row r="2672" spans="1:16" x14ac:dyDescent="0.25">
      <c r="A2672">
        <v>2023</v>
      </c>
      <c r="B2672">
        <v>782190</v>
      </c>
      <c r="C2672" s="31" t="s">
        <v>19</v>
      </c>
      <c r="D2672" t="s">
        <v>4</v>
      </c>
      <c r="E2672" s="21">
        <v>-167.2</v>
      </c>
      <c r="F2672" s="21">
        <v>159.4</v>
      </c>
      <c r="G2672" s="21">
        <v>-149.5</v>
      </c>
      <c r="H2672" s="21">
        <v>-121.2</v>
      </c>
      <c r="I2672" s="21">
        <v>-152.4</v>
      </c>
      <c r="J2672" s="21">
        <v>237.5</v>
      </c>
      <c r="K2672" s="21">
        <v>59.1</v>
      </c>
      <c r="L2672" s="21">
        <v>-28.700000000000099</v>
      </c>
      <c r="M2672" s="21">
        <v>189.8</v>
      </c>
      <c r="N2672" s="21">
        <v>614.1</v>
      </c>
      <c r="O2672" s="21">
        <v>630.9</v>
      </c>
      <c r="P2672" s="21">
        <v>692.8</v>
      </c>
    </row>
    <row r="2673" spans="1:16" x14ac:dyDescent="0.25">
      <c r="A2673">
        <v>2023</v>
      </c>
      <c r="B2673">
        <v>782190</v>
      </c>
      <c r="C2673" s="31" t="s">
        <v>22</v>
      </c>
      <c r="D2673" t="s">
        <v>4</v>
      </c>
      <c r="E2673" s="21">
        <v>-87.799999999999798</v>
      </c>
      <c r="F2673" s="21">
        <v>-126.4</v>
      </c>
      <c r="G2673" s="21">
        <v>104</v>
      </c>
      <c r="H2673" s="21">
        <v>-385</v>
      </c>
      <c r="I2673" s="21">
        <v>-411.8</v>
      </c>
      <c r="J2673" s="21">
        <v>-136.6</v>
      </c>
      <c r="K2673" s="21">
        <v>268.39999999999998</v>
      </c>
      <c r="L2673" s="21">
        <v>-191.4</v>
      </c>
      <c r="M2673" s="21">
        <v>-368.6</v>
      </c>
      <c r="N2673" s="21">
        <v>314.8</v>
      </c>
      <c r="O2673" s="21">
        <v>-151</v>
      </c>
      <c r="P2673" s="21">
        <v>1039.5</v>
      </c>
    </row>
    <row r="2674" spans="1:16" x14ac:dyDescent="0.25">
      <c r="A2674">
        <v>2023</v>
      </c>
      <c r="B2674">
        <v>782190</v>
      </c>
      <c r="C2674" s="31" t="s">
        <v>19</v>
      </c>
      <c r="D2674" t="s">
        <v>2</v>
      </c>
      <c r="E2674" s="21">
        <v>106.4</v>
      </c>
      <c r="F2674" s="21">
        <v>572</v>
      </c>
      <c r="G2674" s="21">
        <v>199.1</v>
      </c>
      <c r="H2674" s="21">
        <v>154.6</v>
      </c>
      <c r="I2674" s="21">
        <v>125.6</v>
      </c>
      <c r="J2674" s="21">
        <v>656.7</v>
      </c>
      <c r="K2674" s="21">
        <v>273.10000000000002</v>
      </c>
      <c r="L2674" s="21">
        <v>253.7</v>
      </c>
      <c r="M2674" s="21">
        <v>465.6</v>
      </c>
      <c r="N2674" s="21">
        <v>896.5</v>
      </c>
      <c r="O2674" s="21">
        <v>908.9</v>
      </c>
      <c r="P2674" s="21">
        <v>1255.4000000000001</v>
      </c>
    </row>
    <row r="2675" spans="1:16" x14ac:dyDescent="0.25">
      <c r="A2675">
        <v>2023</v>
      </c>
      <c r="B2675">
        <v>782190</v>
      </c>
      <c r="C2675" s="31" t="s">
        <v>21</v>
      </c>
      <c r="D2675" t="s">
        <v>4</v>
      </c>
      <c r="E2675" s="21">
        <v>108.8</v>
      </c>
      <c r="F2675" s="21">
        <v>-954.5</v>
      </c>
      <c r="G2675" s="21">
        <v>285.2</v>
      </c>
      <c r="H2675" s="21">
        <v>-4.1000000000000396</v>
      </c>
      <c r="I2675" s="21">
        <v>1479.6</v>
      </c>
      <c r="J2675" s="21">
        <v>864.6</v>
      </c>
      <c r="K2675" s="21">
        <v>-773.7</v>
      </c>
      <c r="L2675" s="21">
        <v>1817.6</v>
      </c>
      <c r="M2675" s="21">
        <v>-217</v>
      </c>
      <c r="N2675" s="21">
        <v>1538.7</v>
      </c>
      <c r="O2675" s="21">
        <v>106</v>
      </c>
      <c r="P2675" s="21">
        <v>371.4</v>
      </c>
    </row>
    <row r="2676" spans="1:16" x14ac:dyDescent="0.25">
      <c r="A2676">
        <v>2023</v>
      </c>
      <c r="B2676">
        <v>782190</v>
      </c>
      <c r="C2676" s="31" t="s">
        <v>19</v>
      </c>
      <c r="D2676" t="s">
        <v>1</v>
      </c>
      <c r="E2676" s="21">
        <v>638.4</v>
      </c>
      <c r="F2676" s="21">
        <v>3432</v>
      </c>
      <c r="G2676" s="21">
        <v>1194.5999999999999</v>
      </c>
      <c r="H2676" s="21">
        <v>927.6</v>
      </c>
      <c r="I2676" s="21">
        <v>753.6</v>
      </c>
      <c r="J2676" s="21">
        <v>3940.2</v>
      </c>
      <c r="K2676" s="21">
        <v>1638.6</v>
      </c>
      <c r="L2676" s="21">
        <v>1522.2</v>
      </c>
      <c r="M2676" s="21">
        <v>2793.6</v>
      </c>
      <c r="N2676" s="21">
        <v>5379</v>
      </c>
      <c r="O2676" s="21">
        <v>5453.4</v>
      </c>
      <c r="P2676" s="21">
        <v>7532.4</v>
      </c>
    </row>
    <row r="2677" spans="1:16" x14ac:dyDescent="0.25">
      <c r="A2677">
        <v>2023</v>
      </c>
      <c r="B2677">
        <v>782190</v>
      </c>
      <c r="C2677" s="31" t="s">
        <v>22</v>
      </c>
      <c r="D2677" t="s">
        <v>2</v>
      </c>
      <c r="E2677" s="21">
        <v>1023.4</v>
      </c>
      <c r="F2677" s="21">
        <v>728</v>
      </c>
      <c r="G2677" s="21">
        <v>637.4</v>
      </c>
      <c r="H2677" s="21">
        <v>257</v>
      </c>
      <c r="I2677" s="21">
        <v>166</v>
      </c>
      <c r="J2677" s="21">
        <v>184.4</v>
      </c>
      <c r="K2677" s="21">
        <v>930.2</v>
      </c>
      <c r="L2677" s="21">
        <v>342</v>
      </c>
      <c r="M2677" s="21">
        <v>337.6</v>
      </c>
      <c r="N2677" s="21">
        <v>1105</v>
      </c>
      <c r="O2677" s="21">
        <v>747.8</v>
      </c>
      <c r="P2677" s="21">
        <v>1785.3</v>
      </c>
    </row>
    <row r="2678" spans="1:16" x14ac:dyDescent="0.25">
      <c r="A2678">
        <v>2023</v>
      </c>
      <c r="B2678">
        <v>782190</v>
      </c>
      <c r="C2678" s="31" t="s">
        <v>21</v>
      </c>
      <c r="D2678" t="s">
        <v>2</v>
      </c>
      <c r="E2678" s="21">
        <v>1304.8</v>
      </c>
      <c r="F2678" s="21">
        <v>205.5</v>
      </c>
      <c r="G2678" s="21">
        <v>1615.2</v>
      </c>
      <c r="H2678" s="21">
        <v>1173.9000000000001</v>
      </c>
      <c r="I2678" s="21">
        <v>2809.6</v>
      </c>
      <c r="J2678" s="21">
        <v>2060.6</v>
      </c>
      <c r="K2678" s="21">
        <v>386.3</v>
      </c>
      <c r="L2678" s="21">
        <v>2839.6</v>
      </c>
      <c r="M2678" s="21">
        <v>961</v>
      </c>
      <c r="N2678" s="21">
        <v>2792.7</v>
      </c>
      <c r="O2678" s="21">
        <v>1324</v>
      </c>
      <c r="P2678" s="21">
        <v>1549.4</v>
      </c>
    </row>
    <row r="2679" spans="1:16" x14ac:dyDescent="0.25">
      <c r="A2679">
        <v>2023</v>
      </c>
      <c r="B2679">
        <v>782190</v>
      </c>
      <c r="C2679" s="31" t="s">
        <v>20</v>
      </c>
      <c r="D2679" t="s">
        <v>4</v>
      </c>
      <c r="E2679" s="21">
        <v>5182.5</v>
      </c>
      <c r="F2679" s="21">
        <v>9420.7999999999993</v>
      </c>
      <c r="G2679" s="21">
        <v>4590.3999999999996</v>
      </c>
      <c r="H2679" s="21">
        <v>3700.5</v>
      </c>
      <c r="I2679" s="21">
        <v>3789.3</v>
      </c>
      <c r="J2679" s="21">
        <v>2294.5</v>
      </c>
      <c r="K2679" s="21">
        <v>2239.6999999999998</v>
      </c>
      <c r="L2679" s="21">
        <v>4247.2</v>
      </c>
      <c r="M2679" s="21">
        <v>5992.9</v>
      </c>
      <c r="N2679" s="21">
        <v>4137.3999999999996</v>
      </c>
      <c r="O2679" s="21">
        <v>4184.6000000000004</v>
      </c>
      <c r="P2679" s="21">
        <v>9957.5</v>
      </c>
    </row>
    <row r="2680" spans="1:16" x14ac:dyDescent="0.25">
      <c r="A2680">
        <v>2023</v>
      </c>
      <c r="B2680">
        <v>782190</v>
      </c>
      <c r="C2680" s="31" t="s">
        <v>22</v>
      </c>
      <c r="D2680" t="s">
        <v>1</v>
      </c>
      <c r="E2680" s="21">
        <v>6140.4</v>
      </c>
      <c r="F2680" s="21">
        <v>4368</v>
      </c>
      <c r="G2680" s="21">
        <v>3824.4</v>
      </c>
      <c r="H2680" s="21">
        <v>1542</v>
      </c>
      <c r="I2680" s="21">
        <v>996</v>
      </c>
      <c r="J2680" s="21">
        <v>1106.4000000000001</v>
      </c>
      <c r="K2680" s="21">
        <v>5581.2</v>
      </c>
      <c r="L2680" s="21">
        <v>2052</v>
      </c>
      <c r="M2680" s="21">
        <v>2025.6</v>
      </c>
      <c r="N2680" s="21">
        <v>6630</v>
      </c>
      <c r="O2680" s="21">
        <v>4486.8</v>
      </c>
      <c r="P2680" s="21">
        <v>10711.8</v>
      </c>
    </row>
    <row r="2681" spans="1:16" x14ac:dyDescent="0.25">
      <c r="A2681">
        <v>2023</v>
      </c>
      <c r="B2681">
        <v>782190</v>
      </c>
      <c r="C2681" s="31" t="s">
        <v>20</v>
      </c>
      <c r="D2681" t="s">
        <v>2</v>
      </c>
      <c r="E2681" s="21">
        <v>6268.5</v>
      </c>
      <c r="F2681" s="21">
        <v>10649.6</v>
      </c>
      <c r="G2681" s="21">
        <v>5758</v>
      </c>
      <c r="H2681" s="21">
        <v>4659.8999999999996</v>
      </c>
      <c r="I2681" s="21">
        <v>4779.3</v>
      </c>
      <c r="J2681" s="21">
        <v>2956.9</v>
      </c>
      <c r="K2681" s="21">
        <v>2741.3</v>
      </c>
      <c r="L2681" s="21">
        <v>4894</v>
      </c>
      <c r="M2681" s="21">
        <v>7053.7</v>
      </c>
      <c r="N2681" s="21">
        <v>4997.8</v>
      </c>
      <c r="O2681" s="21">
        <v>5046.2</v>
      </c>
      <c r="P2681" s="21">
        <v>11485.1</v>
      </c>
    </row>
    <row r="2682" spans="1:16" x14ac:dyDescent="0.25">
      <c r="A2682">
        <v>2023</v>
      </c>
      <c r="B2682">
        <v>782190</v>
      </c>
      <c r="C2682" s="31" t="s">
        <v>21</v>
      </c>
      <c r="D2682" t="s">
        <v>1</v>
      </c>
      <c r="E2682" s="21">
        <v>7828.8</v>
      </c>
      <c r="F2682" s="21">
        <v>1233</v>
      </c>
      <c r="G2682" s="21">
        <v>9691.2000000000007</v>
      </c>
      <c r="H2682" s="21">
        <v>7043.4</v>
      </c>
      <c r="I2682" s="21">
        <v>16857.599999999999</v>
      </c>
      <c r="J2682" s="21">
        <v>12363.6</v>
      </c>
      <c r="K2682" s="21">
        <v>2317.8000000000002</v>
      </c>
      <c r="L2682" s="21">
        <v>17037.599999999999</v>
      </c>
      <c r="M2682" s="21">
        <v>5766</v>
      </c>
      <c r="N2682" s="21">
        <v>16756.2</v>
      </c>
      <c r="O2682" s="21">
        <v>7944</v>
      </c>
      <c r="P2682" s="21">
        <v>9296.4</v>
      </c>
    </row>
    <row r="2683" spans="1:16" x14ac:dyDescent="0.25">
      <c r="A2683">
        <v>2023</v>
      </c>
      <c r="B2683">
        <v>782190</v>
      </c>
      <c r="C2683" s="31" t="s">
        <v>20</v>
      </c>
      <c r="D2683" t="s">
        <v>1</v>
      </c>
      <c r="E2683" s="21">
        <v>37611</v>
      </c>
      <c r="F2683" s="21">
        <v>63897.599999999999</v>
      </c>
      <c r="G2683" s="21">
        <v>34548</v>
      </c>
      <c r="H2683" s="21">
        <v>27959.4</v>
      </c>
      <c r="I2683" s="21">
        <v>28675.8</v>
      </c>
      <c r="J2683" s="21">
        <v>17741.400000000001</v>
      </c>
      <c r="K2683" s="21">
        <v>16447.8</v>
      </c>
      <c r="L2683" s="21">
        <v>29364</v>
      </c>
      <c r="M2683" s="21">
        <v>42322.2</v>
      </c>
      <c r="N2683" s="21">
        <v>29986.799999999999</v>
      </c>
      <c r="O2683" s="21">
        <v>30277.200000000001</v>
      </c>
      <c r="P2683" s="21">
        <v>68910.600000000006</v>
      </c>
    </row>
    <row r="2684" spans="1:16" x14ac:dyDescent="0.25">
      <c r="A2684">
        <v>2023</v>
      </c>
      <c r="B2684">
        <v>783424</v>
      </c>
      <c r="C2684" s="31" t="s">
        <v>20</v>
      </c>
      <c r="D2684" t="s">
        <v>4</v>
      </c>
      <c r="E2684" s="21">
        <v>1255.1424</v>
      </c>
      <c r="F2684" s="21">
        <v>887.73679999999899</v>
      </c>
      <c r="G2684" s="21">
        <v>1181.5648000000001</v>
      </c>
      <c r="H2684" s="21">
        <v>517.59679999999901</v>
      </c>
      <c r="I2684" s="21">
        <v>1125.8384000000001</v>
      </c>
      <c r="J2684" s="21">
        <v>3281.1327999999999</v>
      </c>
      <c r="K2684" s="21">
        <v>381.85840000000002</v>
      </c>
      <c r="L2684" s="21">
        <v>532.56399999999906</v>
      </c>
      <c r="M2684" s="21">
        <v>751.65919999999903</v>
      </c>
      <c r="N2684" s="21">
        <v>1236.06</v>
      </c>
      <c r="O2684" s="21">
        <v>837.42719999999997</v>
      </c>
      <c r="P2684" s="21">
        <v>2134.3544000000002</v>
      </c>
    </row>
    <row r="2685" spans="1:16" x14ac:dyDescent="0.25">
      <c r="A2685">
        <v>2023</v>
      </c>
      <c r="B2685">
        <v>783424</v>
      </c>
      <c r="C2685" s="31" t="s">
        <v>20</v>
      </c>
      <c r="D2685" t="s">
        <v>2</v>
      </c>
      <c r="E2685" s="21">
        <v>2204.3424</v>
      </c>
      <c r="F2685" s="21">
        <v>1544.1368</v>
      </c>
      <c r="G2685" s="21">
        <v>2160.7647999999999</v>
      </c>
      <c r="H2685" s="21">
        <v>1107.9967999999999</v>
      </c>
      <c r="I2685" s="21">
        <v>1885.4384</v>
      </c>
      <c r="J2685" s="21">
        <v>4279.5328</v>
      </c>
      <c r="K2685" s="21">
        <v>1097.0583999999999</v>
      </c>
      <c r="L2685" s="21">
        <v>1394.164</v>
      </c>
      <c r="M2685" s="21">
        <v>1400.8592000000001</v>
      </c>
      <c r="N2685" s="21">
        <v>1875.66</v>
      </c>
      <c r="O2685" s="21">
        <v>1613.8271999999999</v>
      </c>
      <c r="P2685" s="21">
        <v>2773.9544000000001</v>
      </c>
    </row>
    <row r="2686" spans="1:16" x14ac:dyDescent="0.25">
      <c r="A2686">
        <v>2023</v>
      </c>
      <c r="B2686">
        <v>783424</v>
      </c>
      <c r="C2686" s="31" t="s">
        <v>20</v>
      </c>
      <c r="D2686" t="s">
        <v>1</v>
      </c>
      <c r="E2686" s="21">
        <v>18419.342400000001</v>
      </c>
      <c r="F2686" s="21">
        <v>10183.6368</v>
      </c>
      <c r="G2686" s="21">
        <v>21053.764800000001</v>
      </c>
      <c r="H2686" s="21">
        <v>8878.9968000000008</v>
      </c>
      <c r="I2686" s="21">
        <v>12266.438399999999</v>
      </c>
      <c r="J2686" s="21">
        <v>19890.532800000001</v>
      </c>
      <c r="K2686" s="21">
        <v>6566.5583999999999</v>
      </c>
      <c r="L2686" s="21">
        <v>14681.664000000001</v>
      </c>
      <c r="M2686" s="21">
        <v>6285.8591999999999</v>
      </c>
      <c r="N2686" s="21">
        <v>13871.16</v>
      </c>
      <c r="O2686" s="21">
        <v>11591.8272</v>
      </c>
      <c r="P2686" s="21">
        <v>14527.454400000001</v>
      </c>
    </row>
    <row r="2687" spans="1:16" x14ac:dyDescent="0.25">
      <c r="A2687">
        <v>2023</v>
      </c>
      <c r="B2687">
        <v>784350</v>
      </c>
      <c r="C2687" s="31" t="s">
        <v>19</v>
      </c>
      <c r="D2687" t="s">
        <v>4</v>
      </c>
      <c r="E2687" s="21">
        <v>0</v>
      </c>
      <c r="F2687" s="21">
        <v>0</v>
      </c>
      <c r="G2687" s="21">
        <v>-147.80000000000001</v>
      </c>
      <c r="H2687" s="21">
        <v>-52.4</v>
      </c>
      <c r="I2687" s="21">
        <v>68.700000000000202</v>
      </c>
      <c r="J2687" s="21">
        <v>0</v>
      </c>
      <c r="K2687" s="21">
        <v>243.2</v>
      </c>
      <c r="L2687" s="21">
        <v>235.6</v>
      </c>
      <c r="M2687" s="21">
        <v>-52.2</v>
      </c>
      <c r="N2687" s="21">
        <v>-117.8</v>
      </c>
      <c r="O2687" s="21">
        <v>-16.600000000000001</v>
      </c>
      <c r="P2687" s="21">
        <v>-109.2</v>
      </c>
    </row>
    <row r="2688" spans="1:16" x14ac:dyDescent="0.25">
      <c r="A2688">
        <v>2023</v>
      </c>
      <c r="B2688">
        <v>784350</v>
      </c>
      <c r="C2688" s="31" t="s">
        <v>19</v>
      </c>
      <c r="D2688" t="s">
        <v>2</v>
      </c>
      <c r="E2688" s="21">
        <v>0</v>
      </c>
      <c r="F2688" s="21">
        <v>0</v>
      </c>
      <c r="G2688" s="21">
        <v>53</v>
      </c>
      <c r="H2688" s="21">
        <v>148.4</v>
      </c>
      <c r="I2688" s="21">
        <v>220.9</v>
      </c>
      <c r="J2688" s="21">
        <v>0</v>
      </c>
      <c r="K2688" s="21">
        <v>516.79999999999995</v>
      </c>
      <c r="L2688" s="21">
        <v>304</v>
      </c>
      <c r="M2688" s="21">
        <v>14</v>
      </c>
      <c r="N2688" s="21">
        <v>83</v>
      </c>
      <c r="O2688" s="21">
        <v>118</v>
      </c>
      <c r="P2688" s="21">
        <v>91.6</v>
      </c>
    </row>
    <row r="2689" spans="1:16" x14ac:dyDescent="0.25">
      <c r="A2689">
        <v>2023</v>
      </c>
      <c r="B2689">
        <v>784350</v>
      </c>
      <c r="C2689" s="31" t="s">
        <v>19</v>
      </c>
      <c r="D2689" t="s">
        <v>1</v>
      </c>
      <c r="E2689" s="21">
        <v>0</v>
      </c>
      <c r="F2689" s="21">
        <v>0</v>
      </c>
      <c r="G2689" s="21">
        <v>318</v>
      </c>
      <c r="H2689" s="21">
        <v>890.4</v>
      </c>
      <c r="I2689" s="21">
        <v>1325.4</v>
      </c>
      <c r="J2689" s="21">
        <v>0</v>
      </c>
      <c r="K2689" s="21">
        <v>3100.8</v>
      </c>
      <c r="L2689" s="21">
        <v>1824</v>
      </c>
      <c r="M2689" s="21">
        <v>84</v>
      </c>
      <c r="N2689" s="21">
        <v>498</v>
      </c>
      <c r="O2689" s="21">
        <v>708</v>
      </c>
      <c r="P2689" s="21">
        <v>549.6</v>
      </c>
    </row>
    <row r="2690" spans="1:16" x14ac:dyDescent="0.25">
      <c r="A2690">
        <v>2023</v>
      </c>
      <c r="B2690">
        <v>784373</v>
      </c>
      <c r="C2690" s="31" t="s">
        <v>18</v>
      </c>
      <c r="D2690" t="s">
        <v>4</v>
      </c>
      <c r="E2690" s="21">
        <v>199.624</v>
      </c>
      <c r="F2690" s="21">
        <v>0</v>
      </c>
      <c r="G2690" s="21">
        <v>353.62400000000002</v>
      </c>
      <c r="H2690" s="21">
        <v>11.192</v>
      </c>
      <c r="I2690" s="21">
        <v>0</v>
      </c>
      <c r="J2690" s="21">
        <v>-54.648000000000003</v>
      </c>
      <c r="K2690" s="21">
        <v>0</v>
      </c>
      <c r="L2690" s="21">
        <v>-28.36</v>
      </c>
      <c r="M2690" s="21">
        <v>0</v>
      </c>
      <c r="N2690" s="21">
        <v>11.768000000000001</v>
      </c>
      <c r="O2690" s="21">
        <v>0</v>
      </c>
      <c r="P2690" s="21">
        <v>215.2</v>
      </c>
    </row>
    <row r="2691" spans="1:16" x14ac:dyDescent="0.25">
      <c r="A2691">
        <v>2023</v>
      </c>
      <c r="B2691">
        <v>784373</v>
      </c>
      <c r="C2691" s="31" t="s">
        <v>18</v>
      </c>
      <c r="D2691" t="s">
        <v>2</v>
      </c>
      <c r="E2691" s="21">
        <v>263.82400000000001</v>
      </c>
      <c r="F2691" s="21">
        <v>0</v>
      </c>
      <c r="G2691" s="21">
        <v>417.82400000000001</v>
      </c>
      <c r="H2691" s="21">
        <v>139.59200000000001</v>
      </c>
      <c r="I2691" s="21">
        <v>0</v>
      </c>
      <c r="J2691" s="21">
        <v>73.751999999999995</v>
      </c>
      <c r="K2691" s="21">
        <v>0</v>
      </c>
      <c r="L2691" s="21">
        <v>35.840000000000003</v>
      </c>
      <c r="M2691" s="21">
        <v>0</v>
      </c>
      <c r="N2691" s="21">
        <v>75.968000000000004</v>
      </c>
      <c r="O2691" s="21">
        <v>0</v>
      </c>
      <c r="P2691" s="21">
        <v>299.2</v>
      </c>
    </row>
    <row r="2692" spans="1:16" x14ac:dyDescent="0.25">
      <c r="A2692">
        <v>2023</v>
      </c>
      <c r="B2692">
        <v>784373</v>
      </c>
      <c r="C2692" s="31" t="s">
        <v>18</v>
      </c>
      <c r="D2692" t="s">
        <v>1</v>
      </c>
      <c r="E2692" s="21">
        <v>1583.8240000000001</v>
      </c>
      <c r="F2692" s="21">
        <v>0</v>
      </c>
      <c r="G2692" s="21">
        <v>1407.8240000000001</v>
      </c>
      <c r="H2692" s="21">
        <v>396.59199999999998</v>
      </c>
      <c r="I2692" s="21">
        <v>0</v>
      </c>
      <c r="J2692" s="21">
        <v>300.75200000000001</v>
      </c>
      <c r="K2692" s="21">
        <v>0</v>
      </c>
      <c r="L2692" s="21">
        <v>175.84</v>
      </c>
      <c r="M2692" s="21">
        <v>0</v>
      </c>
      <c r="N2692" s="21">
        <v>255.96799999999999</v>
      </c>
      <c r="O2692" s="21">
        <v>0</v>
      </c>
      <c r="P2692" s="21">
        <v>3177.2</v>
      </c>
    </row>
    <row r="2693" spans="1:16" x14ac:dyDescent="0.25">
      <c r="A2693">
        <v>2023</v>
      </c>
      <c r="B2693">
        <v>787678</v>
      </c>
      <c r="C2693" s="31" t="s">
        <v>23</v>
      </c>
      <c r="D2693" t="s">
        <v>2</v>
      </c>
      <c r="E2693" s="21">
        <v>0</v>
      </c>
      <c r="F2693" s="21">
        <v>0</v>
      </c>
      <c r="G2693" s="21">
        <v>0</v>
      </c>
      <c r="H2693" s="21">
        <v>21.484000000000002</v>
      </c>
      <c r="I2693" s="21">
        <v>9.7680000000000007</v>
      </c>
      <c r="J2693" s="21">
        <v>0</v>
      </c>
      <c r="K2693" s="21">
        <v>6.8760000000000003</v>
      </c>
      <c r="L2693" s="21">
        <v>0</v>
      </c>
      <c r="M2693" s="21">
        <v>0</v>
      </c>
      <c r="N2693" s="21">
        <v>44.975999999999999</v>
      </c>
      <c r="O2693" s="21">
        <v>23.984000000000002</v>
      </c>
      <c r="P2693" s="21">
        <v>25.975999999999999</v>
      </c>
    </row>
    <row r="2694" spans="1:16" x14ac:dyDescent="0.25">
      <c r="A2694">
        <v>2023</v>
      </c>
      <c r="B2694">
        <v>787678</v>
      </c>
      <c r="C2694" s="31" t="s">
        <v>23</v>
      </c>
      <c r="D2694" t="s">
        <v>4</v>
      </c>
      <c r="E2694" s="21">
        <v>0</v>
      </c>
      <c r="F2694" s="21">
        <v>0</v>
      </c>
      <c r="G2694" s="21">
        <v>0</v>
      </c>
      <c r="H2694" s="21">
        <v>-51.015999999999998</v>
      </c>
      <c r="I2694" s="21">
        <v>-62.731999999999999</v>
      </c>
      <c r="J2694" s="21">
        <v>0</v>
      </c>
      <c r="K2694" s="21">
        <v>-65.623999999999995</v>
      </c>
      <c r="L2694" s="21">
        <v>0</v>
      </c>
      <c r="M2694" s="21">
        <v>0</v>
      </c>
      <c r="N2694" s="21">
        <v>-27.524000000000001</v>
      </c>
      <c r="O2694" s="21">
        <v>-48.515999999999998</v>
      </c>
      <c r="P2694" s="21">
        <v>-46.524000000000001</v>
      </c>
    </row>
    <row r="2695" spans="1:16" x14ac:dyDescent="0.25">
      <c r="A2695">
        <v>2023</v>
      </c>
      <c r="B2695">
        <v>787678</v>
      </c>
      <c r="C2695" s="31" t="s">
        <v>23</v>
      </c>
      <c r="D2695" t="s">
        <v>1</v>
      </c>
      <c r="E2695" s="21">
        <v>0</v>
      </c>
      <c r="F2695" s="21">
        <v>0</v>
      </c>
      <c r="G2695" s="21">
        <v>0</v>
      </c>
      <c r="H2695" s="21">
        <v>71.983999999999995</v>
      </c>
      <c r="I2695" s="21">
        <v>28.768000000000001</v>
      </c>
      <c r="J2695" s="21">
        <v>0</v>
      </c>
      <c r="K2695" s="21">
        <v>22.376000000000001</v>
      </c>
      <c r="L2695" s="21">
        <v>0</v>
      </c>
      <c r="M2695" s="21">
        <v>0</v>
      </c>
      <c r="N2695" s="21">
        <v>199.976</v>
      </c>
      <c r="O2695" s="21">
        <v>143.98400000000001</v>
      </c>
      <c r="P2695" s="21">
        <v>71.975999999999999</v>
      </c>
    </row>
    <row r="2696" spans="1:16" x14ac:dyDescent="0.25">
      <c r="A2696">
        <v>2023</v>
      </c>
      <c r="B2696">
        <v>789083</v>
      </c>
      <c r="C2696" s="31" t="s">
        <v>23</v>
      </c>
      <c r="D2696" t="s">
        <v>4</v>
      </c>
      <c r="E2696" s="21">
        <v>-232.82159999999999</v>
      </c>
      <c r="F2696" s="21">
        <v>-322.0136</v>
      </c>
      <c r="G2696" s="21">
        <v>75.752799999999695</v>
      </c>
      <c r="H2696" s="21">
        <v>-142.3544</v>
      </c>
      <c r="I2696" s="21">
        <v>-157.3544</v>
      </c>
      <c r="J2696" s="21">
        <v>-47.727200000000003</v>
      </c>
      <c r="K2696" s="21">
        <v>-217.40799999999999</v>
      </c>
      <c r="L2696" s="21">
        <v>-250.49520000000001</v>
      </c>
      <c r="M2696" s="21">
        <v>-144.693600000001</v>
      </c>
      <c r="N2696" s="21">
        <v>-104.8408</v>
      </c>
      <c r="O2696" s="21">
        <v>-286.58800000000002</v>
      </c>
      <c r="P2696" s="21">
        <v>24.6967999999999</v>
      </c>
    </row>
    <row r="2697" spans="1:16" x14ac:dyDescent="0.25">
      <c r="A2697">
        <v>2023</v>
      </c>
      <c r="B2697">
        <v>789083</v>
      </c>
      <c r="C2697" s="31" t="s">
        <v>23</v>
      </c>
      <c r="D2697" t="s">
        <v>2</v>
      </c>
      <c r="E2697" s="21">
        <v>57.178399999999897</v>
      </c>
      <c r="F2697" s="21">
        <v>40.486399999999698</v>
      </c>
      <c r="G2697" s="21">
        <v>315.75279999999998</v>
      </c>
      <c r="H2697" s="21">
        <v>75.145599999999902</v>
      </c>
      <c r="I2697" s="21">
        <v>60.145599999999902</v>
      </c>
      <c r="J2697" s="21">
        <v>24.7728</v>
      </c>
      <c r="K2697" s="21">
        <v>9.1999999999943696E-2</v>
      </c>
      <c r="L2697" s="21">
        <v>39.504799999999904</v>
      </c>
      <c r="M2697" s="21">
        <v>217.8064</v>
      </c>
      <c r="N2697" s="21">
        <v>40.159199999999998</v>
      </c>
      <c r="O2697" s="21">
        <v>3.41199999999992</v>
      </c>
      <c r="P2697" s="21">
        <v>264.6968</v>
      </c>
    </row>
    <row r="2698" spans="1:16" x14ac:dyDescent="0.25">
      <c r="A2698">
        <v>2023</v>
      </c>
      <c r="B2698">
        <v>789083</v>
      </c>
      <c r="C2698" s="31" t="s">
        <v>23</v>
      </c>
      <c r="D2698" t="s">
        <v>1</v>
      </c>
      <c r="E2698" s="21">
        <v>463.67840000000001</v>
      </c>
      <c r="F2698" s="21">
        <v>1929.4864</v>
      </c>
      <c r="G2698" s="21">
        <v>2028.7528</v>
      </c>
      <c r="H2698" s="21">
        <v>435.1456</v>
      </c>
      <c r="I2698" s="21">
        <v>435.1456</v>
      </c>
      <c r="J2698" s="21">
        <v>244.77279999999999</v>
      </c>
      <c r="K2698" s="21">
        <v>586.09199999999998</v>
      </c>
      <c r="L2698" s="21">
        <v>829.50480000000005</v>
      </c>
      <c r="M2698" s="21">
        <v>2931.8063999999999</v>
      </c>
      <c r="N2698" s="21">
        <v>231.1592</v>
      </c>
      <c r="O2698" s="21">
        <v>500.41199999999998</v>
      </c>
      <c r="P2698" s="21">
        <v>2814.6968000000002</v>
      </c>
    </row>
    <row r="2699" spans="1:16" x14ac:dyDescent="0.25">
      <c r="A2699">
        <v>2023</v>
      </c>
      <c r="B2699">
        <v>790239</v>
      </c>
      <c r="C2699" s="31" t="s">
        <v>21</v>
      </c>
      <c r="D2699" t="s">
        <v>4</v>
      </c>
      <c r="E2699" s="21">
        <v>-107.6</v>
      </c>
      <c r="F2699" s="21">
        <v>-28.85</v>
      </c>
      <c r="G2699" s="21">
        <v>448.3</v>
      </c>
      <c r="H2699" s="21">
        <v>-84.75</v>
      </c>
      <c r="I2699" s="21">
        <v>2.4000000000000101</v>
      </c>
      <c r="J2699" s="21">
        <v>-91.85</v>
      </c>
      <c r="K2699" s="21">
        <v>720.55</v>
      </c>
      <c r="L2699" s="21">
        <v>-2.5</v>
      </c>
      <c r="M2699" s="21">
        <v>36.500000000000099</v>
      </c>
      <c r="N2699" s="21">
        <v>1316.75</v>
      </c>
      <c r="O2699" s="21">
        <v>36.500000000000099</v>
      </c>
      <c r="P2699" s="21">
        <v>182.75</v>
      </c>
    </row>
    <row r="2700" spans="1:16" x14ac:dyDescent="0.25">
      <c r="A2700">
        <v>2023</v>
      </c>
      <c r="B2700">
        <v>790239</v>
      </c>
      <c r="C2700" s="31" t="s">
        <v>21</v>
      </c>
      <c r="D2700" t="s">
        <v>2</v>
      </c>
      <c r="E2700" s="21">
        <v>8.4000000000000092</v>
      </c>
      <c r="F2700" s="21">
        <v>87.15</v>
      </c>
      <c r="G2700" s="21">
        <v>622.29999999999995</v>
      </c>
      <c r="H2700" s="21">
        <v>89.25</v>
      </c>
      <c r="I2700" s="21">
        <v>176.4</v>
      </c>
      <c r="J2700" s="21">
        <v>24.15</v>
      </c>
      <c r="K2700" s="21">
        <v>970.55</v>
      </c>
      <c r="L2700" s="21">
        <v>171.5</v>
      </c>
      <c r="M2700" s="21">
        <v>94.500000000000099</v>
      </c>
      <c r="N2700" s="21">
        <v>1548.75</v>
      </c>
      <c r="O2700" s="21">
        <v>94.500000000000099</v>
      </c>
      <c r="P2700" s="21">
        <v>414.75</v>
      </c>
    </row>
    <row r="2701" spans="1:16" x14ac:dyDescent="0.25">
      <c r="A2701">
        <v>2023</v>
      </c>
      <c r="B2701">
        <v>790239</v>
      </c>
      <c r="C2701" s="31" t="s">
        <v>21</v>
      </c>
      <c r="D2701" t="s">
        <v>1</v>
      </c>
      <c r="E2701" s="21">
        <v>32.4</v>
      </c>
      <c r="F2701" s="21">
        <v>336.15</v>
      </c>
      <c r="G2701" s="21">
        <v>2400.3000000000002</v>
      </c>
      <c r="H2701" s="21">
        <v>344.25</v>
      </c>
      <c r="I2701" s="21">
        <v>680.4</v>
      </c>
      <c r="J2701" s="21">
        <v>93.15</v>
      </c>
      <c r="K2701" s="21">
        <v>3743.55</v>
      </c>
      <c r="L2701" s="21">
        <v>661.5</v>
      </c>
      <c r="M2701" s="21">
        <v>364.5</v>
      </c>
      <c r="N2701" s="21">
        <v>5973.75</v>
      </c>
      <c r="O2701" s="21">
        <v>364.5</v>
      </c>
      <c r="P2701" s="21">
        <v>1599.75</v>
      </c>
    </row>
    <row r="2702" spans="1:16" x14ac:dyDescent="0.25">
      <c r="A2702">
        <v>2023</v>
      </c>
      <c r="B2702">
        <v>791348</v>
      </c>
      <c r="C2702" s="31" t="s">
        <v>20</v>
      </c>
      <c r="D2702" t="s">
        <v>4</v>
      </c>
      <c r="E2702" s="21">
        <v>690.68639999999903</v>
      </c>
      <c r="F2702" s="21">
        <v>824.1472</v>
      </c>
      <c r="G2702" s="21">
        <v>1047.7672</v>
      </c>
      <c r="H2702" s="21">
        <v>-246.22720000000001</v>
      </c>
      <c r="I2702" s="21">
        <v>537.99839999999995</v>
      </c>
      <c r="J2702" s="21">
        <v>2194.06</v>
      </c>
      <c r="K2702" s="21">
        <v>929.04479999999796</v>
      </c>
      <c r="L2702" s="21">
        <v>-46.313600000000001</v>
      </c>
      <c r="M2702" s="21">
        <v>1092.4792</v>
      </c>
      <c r="N2702" s="21">
        <v>9.6175999999999799</v>
      </c>
      <c r="O2702" s="21">
        <v>705.88319999999896</v>
      </c>
      <c r="P2702" s="21">
        <v>291.78879999999901</v>
      </c>
    </row>
    <row r="2703" spans="1:16" x14ac:dyDescent="0.25">
      <c r="A2703">
        <v>2023</v>
      </c>
      <c r="B2703">
        <v>791348</v>
      </c>
      <c r="C2703" s="31" t="s">
        <v>20</v>
      </c>
      <c r="D2703" t="s">
        <v>2</v>
      </c>
      <c r="E2703" s="21">
        <v>1059.0863999999999</v>
      </c>
      <c r="F2703" s="21">
        <v>1256.1472000000001</v>
      </c>
      <c r="G2703" s="21">
        <v>1482.1672000000001</v>
      </c>
      <c r="H2703" s="21">
        <v>405.37279999999998</v>
      </c>
      <c r="I2703" s="21">
        <v>764.79840000000002</v>
      </c>
      <c r="J2703" s="21">
        <v>2713.66</v>
      </c>
      <c r="K2703" s="21">
        <v>1239.8448000000001</v>
      </c>
      <c r="L2703" s="21">
        <v>312.4864</v>
      </c>
      <c r="M2703" s="21">
        <v>1465.6792</v>
      </c>
      <c r="N2703" s="21">
        <v>368.41759999999999</v>
      </c>
      <c r="O2703" s="21">
        <v>1083.8832</v>
      </c>
      <c r="P2703" s="21">
        <v>526.98879999999895</v>
      </c>
    </row>
    <row r="2704" spans="1:16" x14ac:dyDescent="0.25">
      <c r="A2704">
        <v>2023</v>
      </c>
      <c r="B2704">
        <v>791348</v>
      </c>
      <c r="C2704" s="31" t="s">
        <v>20</v>
      </c>
      <c r="D2704" t="s">
        <v>1</v>
      </c>
      <c r="E2704" s="21">
        <v>4590.0864000000001</v>
      </c>
      <c r="F2704" s="21">
        <v>6826.1472000000003</v>
      </c>
      <c r="G2704" s="21">
        <v>6765.6671999999999</v>
      </c>
      <c r="H2704" s="21">
        <v>2788.3728000000001</v>
      </c>
      <c r="I2704" s="21">
        <v>3194.7984000000001</v>
      </c>
      <c r="J2704" s="21">
        <v>13097.16</v>
      </c>
      <c r="K2704" s="21">
        <v>13404.844800000001</v>
      </c>
      <c r="L2704" s="21">
        <v>1247.4864</v>
      </c>
      <c r="M2704" s="21">
        <v>5687.1791999999996</v>
      </c>
      <c r="N2704" s="21">
        <v>2214.4176000000002</v>
      </c>
      <c r="O2704" s="21">
        <v>5109.8832000000002</v>
      </c>
      <c r="P2704" s="21">
        <v>2865.9888000000001</v>
      </c>
    </row>
    <row r="2705" spans="1:16" x14ac:dyDescent="0.25">
      <c r="A2705">
        <v>2023</v>
      </c>
      <c r="B2705">
        <v>791644</v>
      </c>
      <c r="C2705" s="31" t="s">
        <v>18</v>
      </c>
      <c r="D2705" t="s">
        <v>4</v>
      </c>
      <c r="E2705" s="21">
        <v>275.64</v>
      </c>
      <c r="F2705" s="21">
        <v>0</v>
      </c>
      <c r="G2705" s="21">
        <v>433.29599999999999</v>
      </c>
      <c r="H2705" s="21">
        <v>-22.216000000000001</v>
      </c>
      <c r="I2705" s="21">
        <v>66.92</v>
      </c>
      <c r="J2705" s="21">
        <v>0</v>
      </c>
      <c r="K2705" s="21">
        <v>0</v>
      </c>
      <c r="L2705" s="21">
        <v>0</v>
      </c>
      <c r="M2705" s="21">
        <v>0</v>
      </c>
      <c r="N2705" s="21">
        <v>0</v>
      </c>
      <c r="O2705" s="21">
        <v>0</v>
      </c>
      <c r="P2705" s="21">
        <v>0</v>
      </c>
    </row>
    <row r="2706" spans="1:16" x14ac:dyDescent="0.25">
      <c r="A2706">
        <v>2023</v>
      </c>
      <c r="B2706">
        <v>791644</v>
      </c>
      <c r="C2706" s="31" t="s">
        <v>18</v>
      </c>
      <c r="D2706" t="s">
        <v>2</v>
      </c>
      <c r="E2706" s="21">
        <v>339.84</v>
      </c>
      <c r="F2706" s="21">
        <v>0</v>
      </c>
      <c r="G2706" s="21">
        <v>517.29600000000005</v>
      </c>
      <c r="H2706" s="21">
        <v>41.984000000000002</v>
      </c>
      <c r="I2706" s="21">
        <v>201.92</v>
      </c>
      <c r="J2706" s="21">
        <v>0</v>
      </c>
      <c r="K2706" s="21">
        <v>0</v>
      </c>
      <c r="L2706" s="21">
        <v>0</v>
      </c>
      <c r="M2706" s="21">
        <v>0</v>
      </c>
      <c r="N2706" s="21">
        <v>0</v>
      </c>
      <c r="O2706" s="21">
        <v>0</v>
      </c>
      <c r="P2706" s="21">
        <v>0</v>
      </c>
    </row>
    <row r="2707" spans="1:16" x14ac:dyDescent="0.25">
      <c r="A2707">
        <v>2023</v>
      </c>
      <c r="B2707">
        <v>791644</v>
      </c>
      <c r="C2707" s="31" t="s">
        <v>18</v>
      </c>
      <c r="D2707" t="s">
        <v>1</v>
      </c>
      <c r="E2707" s="21">
        <v>1439.84</v>
      </c>
      <c r="F2707" s="21">
        <v>0</v>
      </c>
      <c r="G2707" s="21">
        <v>1913.296</v>
      </c>
      <c r="H2707" s="21">
        <v>111.98399999999999</v>
      </c>
      <c r="I2707" s="21">
        <v>591.91999999999996</v>
      </c>
      <c r="J2707" s="21">
        <v>0</v>
      </c>
      <c r="K2707" s="21">
        <v>0</v>
      </c>
      <c r="L2707" s="21">
        <v>0</v>
      </c>
      <c r="M2707" s="21">
        <v>0</v>
      </c>
      <c r="N2707" s="21">
        <v>0</v>
      </c>
      <c r="O2707" s="21">
        <v>0</v>
      </c>
      <c r="P2707" s="21">
        <v>0</v>
      </c>
    </row>
    <row r="2708" spans="1:16" x14ac:dyDescent="0.25">
      <c r="A2708">
        <v>2023</v>
      </c>
      <c r="B2708">
        <v>794144</v>
      </c>
      <c r="C2708" s="31" t="s">
        <v>23</v>
      </c>
      <c r="D2708" t="s">
        <v>4</v>
      </c>
      <c r="E2708" s="21">
        <v>247.5</v>
      </c>
      <c r="F2708" s="21">
        <v>1200.3</v>
      </c>
      <c r="G2708" s="21">
        <v>241</v>
      </c>
      <c r="H2708" s="21">
        <v>68</v>
      </c>
      <c r="I2708" s="21">
        <v>968.9</v>
      </c>
      <c r="J2708" s="21">
        <v>169</v>
      </c>
      <c r="K2708" s="21">
        <v>281</v>
      </c>
      <c r="L2708" s="21">
        <v>686.5</v>
      </c>
      <c r="M2708" s="21">
        <v>632.79999999999995</v>
      </c>
      <c r="N2708" s="21">
        <v>1275.5999999999999</v>
      </c>
      <c r="O2708" s="21">
        <v>1021.3</v>
      </c>
      <c r="P2708" s="21">
        <v>839.3</v>
      </c>
    </row>
    <row r="2709" spans="1:16" x14ac:dyDescent="0.25">
      <c r="A2709">
        <v>2023</v>
      </c>
      <c r="B2709">
        <v>794144</v>
      </c>
      <c r="C2709" s="31" t="s">
        <v>23</v>
      </c>
      <c r="D2709" t="s">
        <v>2</v>
      </c>
      <c r="E2709" s="21">
        <v>925</v>
      </c>
      <c r="F2709" s="21">
        <v>2070.3000000000002</v>
      </c>
      <c r="G2709" s="21">
        <v>858.5</v>
      </c>
      <c r="H2709" s="21">
        <v>373</v>
      </c>
      <c r="I2709" s="21">
        <v>1456.4</v>
      </c>
      <c r="J2709" s="21">
        <v>479</v>
      </c>
      <c r="K2709" s="21">
        <v>911</v>
      </c>
      <c r="L2709" s="21">
        <v>1301.5</v>
      </c>
      <c r="M2709" s="21">
        <v>1097.8</v>
      </c>
      <c r="N2709" s="21">
        <v>1845.6</v>
      </c>
      <c r="O2709" s="21">
        <v>1723.8</v>
      </c>
      <c r="P2709" s="21">
        <v>1621.8</v>
      </c>
    </row>
    <row r="2710" spans="1:16" x14ac:dyDescent="0.25">
      <c r="A2710">
        <v>2023</v>
      </c>
      <c r="B2710">
        <v>794144</v>
      </c>
      <c r="C2710" s="31" t="s">
        <v>23</v>
      </c>
      <c r="D2710" t="s">
        <v>1</v>
      </c>
      <c r="E2710" s="21">
        <v>5550</v>
      </c>
      <c r="F2710" s="21">
        <v>12421.8</v>
      </c>
      <c r="G2710" s="21">
        <v>5151</v>
      </c>
      <c r="H2710" s="21">
        <v>2238</v>
      </c>
      <c r="I2710" s="21">
        <v>8738.4</v>
      </c>
      <c r="J2710" s="21">
        <v>2874</v>
      </c>
      <c r="K2710" s="21">
        <v>5466</v>
      </c>
      <c r="L2710" s="21">
        <v>7809</v>
      </c>
      <c r="M2710" s="21">
        <v>6586.8</v>
      </c>
      <c r="N2710" s="21">
        <v>11073.6</v>
      </c>
      <c r="O2710" s="21">
        <v>10342.799999999999</v>
      </c>
      <c r="P2710" s="21">
        <v>9730.7999999999993</v>
      </c>
    </row>
    <row r="2711" spans="1:16" x14ac:dyDescent="0.25">
      <c r="A2711">
        <v>2023</v>
      </c>
      <c r="B2711">
        <v>794844</v>
      </c>
      <c r="C2711" s="31" t="s">
        <v>23</v>
      </c>
      <c r="D2711" t="s">
        <v>4</v>
      </c>
      <c r="E2711" s="21">
        <v>646.08199999999897</v>
      </c>
      <c r="F2711" s="21">
        <v>-166.672</v>
      </c>
      <c r="G2711" s="21">
        <v>-171.934</v>
      </c>
      <c r="H2711" s="21">
        <v>-21.568000000000101</v>
      </c>
      <c r="I2711" s="21">
        <v>141.06800000000001</v>
      </c>
      <c r="J2711" s="21">
        <v>108.019999999999</v>
      </c>
      <c r="K2711" s="21">
        <v>352.52199999999999</v>
      </c>
      <c r="L2711" s="21">
        <v>259.39</v>
      </c>
      <c r="M2711" s="21">
        <v>175.50200000000001</v>
      </c>
      <c r="N2711" s="21">
        <v>-448.58400000000103</v>
      </c>
      <c r="O2711" s="21">
        <v>104.38800000000001</v>
      </c>
      <c r="P2711" s="21">
        <v>552.98199999999997</v>
      </c>
    </row>
    <row r="2712" spans="1:16" x14ac:dyDescent="0.25">
      <c r="A2712">
        <v>2023</v>
      </c>
      <c r="B2712">
        <v>794844</v>
      </c>
      <c r="C2712" s="31" t="s">
        <v>23</v>
      </c>
      <c r="D2712" t="s">
        <v>2</v>
      </c>
      <c r="E2712" s="21">
        <v>1258.5820000000001</v>
      </c>
      <c r="F2712" s="21">
        <v>203.328</v>
      </c>
      <c r="G2712" s="21">
        <v>55.565999999999597</v>
      </c>
      <c r="H2712" s="21">
        <v>198.43199999999999</v>
      </c>
      <c r="I2712" s="21">
        <v>371.06799999999998</v>
      </c>
      <c r="J2712" s="21">
        <v>501.77999999999901</v>
      </c>
      <c r="K2712" s="21">
        <v>815.02200000000005</v>
      </c>
      <c r="L2712" s="21">
        <v>654.41</v>
      </c>
      <c r="M2712" s="21">
        <v>488.00200000000001</v>
      </c>
      <c r="N2712" s="21">
        <v>236.415999999999</v>
      </c>
      <c r="O2712" s="21">
        <v>181.88800000000001</v>
      </c>
      <c r="P2712" s="21">
        <v>1049.2619999999999</v>
      </c>
    </row>
    <row r="2713" spans="1:16" x14ac:dyDescent="0.25">
      <c r="A2713">
        <v>2023</v>
      </c>
      <c r="B2713">
        <v>794844</v>
      </c>
      <c r="C2713" s="31" t="s">
        <v>23</v>
      </c>
      <c r="D2713" t="s">
        <v>1</v>
      </c>
      <c r="E2713" s="21">
        <v>7302.5820000000003</v>
      </c>
      <c r="F2713" s="21">
        <v>6243.3280000000004</v>
      </c>
      <c r="G2713" s="21">
        <v>3835.5659999999998</v>
      </c>
      <c r="H2713" s="21">
        <v>971.43200000000002</v>
      </c>
      <c r="I2713" s="21">
        <v>2567.0680000000002</v>
      </c>
      <c r="J2713" s="21">
        <v>4802.28</v>
      </c>
      <c r="K2713" s="21">
        <v>3798.5219999999999</v>
      </c>
      <c r="L2713" s="21">
        <v>7151.41</v>
      </c>
      <c r="M2713" s="21">
        <v>3369.002</v>
      </c>
      <c r="N2713" s="21">
        <v>10562.915999999999</v>
      </c>
      <c r="O2713" s="21">
        <v>881.88800000000003</v>
      </c>
      <c r="P2713" s="21">
        <v>8357.7620000000006</v>
      </c>
    </row>
    <row r="2714" spans="1:16" x14ac:dyDescent="0.25">
      <c r="A2714">
        <v>2023</v>
      </c>
      <c r="B2714">
        <v>798176</v>
      </c>
      <c r="C2714" s="31" t="s">
        <v>18</v>
      </c>
      <c r="D2714" t="s">
        <v>4</v>
      </c>
      <c r="E2714" s="21">
        <v>0</v>
      </c>
      <c r="F2714" s="21">
        <v>166.4</v>
      </c>
      <c r="G2714" s="21">
        <v>553.20000000000005</v>
      </c>
      <c r="H2714" s="21">
        <v>7.8</v>
      </c>
      <c r="I2714" s="21">
        <v>139.80000000000001</v>
      </c>
      <c r="J2714" s="21">
        <v>-55.5</v>
      </c>
      <c r="K2714" s="21">
        <v>0</v>
      </c>
      <c r="L2714" s="21">
        <v>167.8</v>
      </c>
      <c r="M2714" s="21">
        <v>1219.8</v>
      </c>
      <c r="N2714" s="21">
        <v>302.60000000000002</v>
      </c>
      <c r="O2714" s="21">
        <v>-58.6</v>
      </c>
      <c r="P2714" s="21">
        <v>146.80000000000001</v>
      </c>
    </row>
    <row r="2715" spans="1:16" x14ac:dyDescent="0.25">
      <c r="A2715">
        <v>2023</v>
      </c>
      <c r="B2715">
        <v>798176</v>
      </c>
      <c r="C2715" s="31" t="s">
        <v>18</v>
      </c>
      <c r="D2715" t="s">
        <v>2</v>
      </c>
      <c r="E2715" s="21">
        <v>0</v>
      </c>
      <c r="F2715" s="21">
        <v>239.4</v>
      </c>
      <c r="G2715" s="21">
        <v>756.8</v>
      </c>
      <c r="H2715" s="21">
        <v>72</v>
      </c>
      <c r="I2715" s="21">
        <v>281.39999999999998</v>
      </c>
      <c r="J2715" s="21">
        <v>8.6999999999999993</v>
      </c>
      <c r="K2715" s="21">
        <v>0</v>
      </c>
      <c r="L2715" s="21">
        <v>373.6</v>
      </c>
      <c r="M2715" s="21">
        <v>1375.7</v>
      </c>
      <c r="N2715" s="21">
        <v>437.6</v>
      </c>
      <c r="O2715" s="21">
        <v>5.6</v>
      </c>
      <c r="P2715" s="21">
        <v>219.8</v>
      </c>
    </row>
    <row r="2716" spans="1:16" x14ac:dyDescent="0.25">
      <c r="A2716">
        <v>2023</v>
      </c>
      <c r="B2716">
        <v>798176</v>
      </c>
      <c r="C2716" s="31" t="s">
        <v>18</v>
      </c>
      <c r="D2716" t="s">
        <v>1</v>
      </c>
      <c r="E2716" s="21">
        <v>0</v>
      </c>
      <c r="F2716" s="21">
        <v>1436.4</v>
      </c>
      <c r="G2716" s="21">
        <v>4540.8</v>
      </c>
      <c r="H2716" s="21">
        <v>432</v>
      </c>
      <c r="I2716" s="21">
        <v>1688.4</v>
      </c>
      <c r="J2716" s="21">
        <v>52.2</v>
      </c>
      <c r="K2716" s="21">
        <v>0</v>
      </c>
      <c r="L2716" s="21">
        <v>2241.6</v>
      </c>
      <c r="M2716" s="21">
        <v>8254.2000000000007</v>
      </c>
      <c r="N2716" s="21">
        <v>2625.6</v>
      </c>
      <c r="O2716" s="21">
        <v>33.6</v>
      </c>
      <c r="P2716" s="21">
        <v>1318.8</v>
      </c>
    </row>
    <row r="2717" spans="1:16" x14ac:dyDescent="0.25">
      <c r="A2717">
        <v>2023</v>
      </c>
      <c r="B2717">
        <v>800587</v>
      </c>
      <c r="C2717" s="31" t="s">
        <v>23</v>
      </c>
      <c r="D2717" t="s">
        <v>4</v>
      </c>
      <c r="E2717" s="21">
        <v>298.82400000000001</v>
      </c>
      <c r="F2717" s="21">
        <v>-79.031999999999996</v>
      </c>
      <c r="G2717" s="21">
        <v>-14.66</v>
      </c>
      <c r="H2717" s="21">
        <v>347.34</v>
      </c>
      <c r="I2717" s="21">
        <v>0</v>
      </c>
      <c r="J2717" s="21">
        <v>-30.515999999999998</v>
      </c>
      <c r="K2717" s="21">
        <v>59.104000000000198</v>
      </c>
      <c r="L2717" s="21">
        <v>0</v>
      </c>
      <c r="M2717" s="21">
        <v>-30.515999999999998</v>
      </c>
      <c r="N2717" s="21">
        <v>-154.548</v>
      </c>
      <c r="O2717" s="21">
        <v>165.792</v>
      </c>
      <c r="P2717" s="21">
        <v>-30.515999999999998</v>
      </c>
    </row>
    <row r="2718" spans="1:16" x14ac:dyDescent="0.25">
      <c r="A2718">
        <v>2023</v>
      </c>
      <c r="B2718">
        <v>800587</v>
      </c>
      <c r="C2718" s="31" t="s">
        <v>23</v>
      </c>
      <c r="D2718" t="s">
        <v>2</v>
      </c>
      <c r="E2718" s="21">
        <v>443.82400000000001</v>
      </c>
      <c r="F2718" s="21">
        <v>65.968000000000004</v>
      </c>
      <c r="G2718" s="21">
        <v>57.84</v>
      </c>
      <c r="H2718" s="21">
        <v>419.84</v>
      </c>
      <c r="I2718" s="21">
        <v>0</v>
      </c>
      <c r="J2718" s="21">
        <v>41.984000000000002</v>
      </c>
      <c r="K2718" s="21">
        <v>349.10399999999998</v>
      </c>
      <c r="L2718" s="21">
        <v>0</v>
      </c>
      <c r="M2718" s="21">
        <v>41.984000000000002</v>
      </c>
      <c r="N2718" s="21">
        <v>62.951999999999998</v>
      </c>
      <c r="O2718" s="21">
        <v>455.79199999999997</v>
      </c>
      <c r="P2718" s="21">
        <v>41.984000000000002</v>
      </c>
    </row>
    <row r="2719" spans="1:16" x14ac:dyDescent="0.25">
      <c r="A2719">
        <v>2023</v>
      </c>
      <c r="B2719">
        <v>800587</v>
      </c>
      <c r="C2719" s="31" t="s">
        <v>23</v>
      </c>
      <c r="D2719" t="s">
        <v>1</v>
      </c>
      <c r="E2719" s="21">
        <v>1263.8240000000001</v>
      </c>
      <c r="F2719" s="21">
        <v>255.96799999999999</v>
      </c>
      <c r="G2719" s="21">
        <v>127.84</v>
      </c>
      <c r="H2719" s="21">
        <v>1119.8399999999999</v>
      </c>
      <c r="I2719" s="21">
        <v>0</v>
      </c>
      <c r="J2719" s="21">
        <v>111.98399999999999</v>
      </c>
      <c r="K2719" s="21">
        <v>1745.104</v>
      </c>
      <c r="L2719" s="21">
        <v>0</v>
      </c>
      <c r="M2719" s="21">
        <v>111.98399999999999</v>
      </c>
      <c r="N2719" s="21">
        <v>303.952</v>
      </c>
      <c r="O2719" s="21">
        <v>1695.7919999999999</v>
      </c>
      <c r="P2719" s="21">
        <v>111.98399999999999</v>
      </c>
    </row>
    <row r="2720" spans="1:16" x14ac:dyDescent="0.25">
      <c r="A2720">
        <v>2023</v>
      </c>
      <c r="B2720">
        <v>809850</v>
      </c>
      <c r="C2720" s="31" t="s">
        <v>23</v>
      </c>
      <c r="D2720" t="s">
        <v>2</v>
      </c>
      <c r="E2720" s="21">
        <v>0</v>
      </c>
      <c r="F2720" s="21">
        <v>0</v>
      </c>
      <c r="G2720" s="21">
        <v>0</v>
      </c>
      <c r="H2720" s="21">
        <v>111.336</v>
      </c>
      <c r="I2720" s="21">
        <v>0</v>
      </c>
      <c r="J2720" s="21">
        <v>0</v>
      </c>
      <c r="K2720" s="21">
        <v>0</v>
      </c>
      <c r="L2720" s="21">
        <v>147.52000000000001</v>
      </c>
      <c r="M2720" s="21">
        <v>135.50399999999999</v>
      </c>
      <c r="N2720" s="21">
        <v>0</v>
      </c>
      <c r="O2720" s="21">
        <v>169.85599999999999</v>
      </c>
      <c r="P2720" s="21">
        <v>0</v>
      </c>
    </row>
    <row r="2721" spans="1:16" x14ac:dyDescent="0.25">
      <c r="A2721">
        <v>2023</v>
      </c>
      <c r="B2721">
        <v>809850</v>
      </c>
      <c r="C2721" s="31" t="s">
        <v>23</v>
      </c>
      <c r="D2721" t="s">
        <v>4</v>
      </c>
      <c r="E2721" s="21">
        <v>0</v>
      </c>
      <c r="F2721" s="21">
        <v>0</v>
      </c>
      <c r="G2721" s="21">
        <v>0</v>
      </c>
      <c r="H2721" s="21">
        <v>33.835999999999999</v>
      </c>
      <c r="I2721" s="21">
        <v>0</v>
      </c>
      <c r="J2721" s="21">
        <v>0</v>
      </c>
      <c r="K2721" s="21">
        <v>0</v>
      </c>
      <c r="L2721" s="21">
        <v>70.02</v>
      </c>
      <c r="M2721" s="21">
        <v>-84.495999999999995</v>
      </c>
      <c r="N2721" s="21">
        <v>0</v>
      </c>
      <c r="O2721" s="21">
        <v>14.856</v>
      </c>
      <c r="P2721" s="21">
        <v>0</v>
      </c>
    </row>
    <row r="2722" spans="1:16" x14ac:dyDescent="0.25">
      <c r="A2722">
        <v>2023</v>
      </c>
      <c r="B2722">
        <v>809850</v>
      </c>
      <c r="C2722" s="31" t="s">
        <v>23</v>
      </c>
      <c r="D2722" t="s">
        <v>1</v>
      </c>
      <c r="E2722" s="21">
        <v>0</v>
      </c>
      <c r="F2722" s="21">
        <v>0</v>
      </c>
      <c r="G2722" s="21">
        <v>0</v>
      </c>
      <c r="H2722" s="21">
        <v>430.33600000000001</v>
      </c>
      <c r="I2722" s="21">
        <v>0</v>
      </c>
      <c r="J2722" s="21">
        <v>0</v>
      </c>
      <c r="K2722" s="21">
        <v>0</v>
      </c>
      <c r="L2722" s="21">
        <v>561.52</v>
      </c>
      <c r="M2722" s="21">
        <v>569.50400000000002</v>
      </c>
      <c r="N2722" s="21">
        <v>0</v>
      </c>
      <c r="O2722" s="21">
        <v>831.85599999999999</v>
      </c>
      <c r="P2722" s="21">
        <v>0</v>
      </c>
    </row>
    <row r="2723" spans="1:16" x14ac:dyDescent="0.25">
      <c r="A2723">
        <v>2023</v>
      </c>
      <c r="B2723">
        <v>809877</v>
      </c>
      <c r="C2723" s="31" t="s">
        <v>18</v>
      </c>
      <c r="D2723" t="s">
        <v>4</v>
      </c>
      <c r="E2723" s="21">
        <v>-16.231999999999999</v>
      </c>
      <c r="F2723" s="21">
        <v>0</v>
      </c>
      <c r="G2723" s="21">
        <v>508.78399999999999</v>
      </c>
      <c r="H2723" s="21">
        <v>0</v>
      </c>
      <c r="I2723" s="21">
        <v>0</v>
      </c>
      <c r="J2723" s="21">
        <v>0</v>
      </c>
      <c r="K2723" s="21">
        <v>-16.231999999999999</v>
      </c>
      <c r="L2723" s="21">
        <v>0</v>
      </c>
      <c r="M2723" s="21">
        <v>13.552</v>
      </c>
      <c r="N2723" s="21">
        <v>0</v>
      </c>
      <c r="O2723" s="21">
        <v>-104.008</v>
      </c>
      <c r="P2723" s="21">
        <v>580.38400000000001</v>
      </c>
    </row>
    <row r="2724" spans="1:16" x14ac:dyDescent="0.25">
      <c r="A2724">
        <v>2023</v>
      </c>
      <c r="B2724">
        <v>809877</v>
      </c>
      <c r="C2724" s="31" t="s">
        <v>18</v>
      </c>
      <c r="D2724" t="s">
        <v>2</v>
      </c>
      <c r="E2724" s="21">
        <v>47.968000000000004</v>
      </c>
      <c r="F2724" s="21">
        <v>0</v>
      </c>
      <c r="G2724" s="21">
        <v>592.78399999999999</v>
      </c>
      <c r="H2724" s="21">
        <v>0</v>
      </c>
      <c r="I2724" s="21">
        <v>0</v>
      </c>
      <c r="J2724" s="21">
        <v>0</v>
      </c>
      <c r="K2724" s="21">
        <v>47.968000000000004</v>
      </c>
      <c r="L2724" s="21">
        <v>0</v>
      </c>
      <c r="M2724" s="21">
        <v>79.951999999999998</v>
      </c>
      <c r="N2724" s="21">
        <v>0</v>
      </c>
      <c r="O2724" s="21">
        <v>26.591999999999999</v>
      </c>
      <c r="P2724" s="21">
        <v>728.58399999999904</v>
      </c>
    </row>
    <row r="2725" spans="1:16" x14ac:dyDescent="0.25">
      <c r="A2725">
        <v>2023</v>
      </c>
      <c r="B2725">
        <v>809877</v>
      </c>
      <c r="C2725" s="31" t="s">
        <v>18</v>
      </c>
      <c r="D2725" t="s">
        <v>1</v>
      </c>
      <c r="E2725" s="21">
        <v>287.96800000000002</v>
      </c>
      <c r="F2725" s="21">
        <v>0</v>
      </c>
      <c r="G2725" s="21">
        <v>2746.7840000000001</v>
      </c>
      <c r="H2725" s="21">
        <v>0</v>
      </c>
      <c r="I2725" s="21">
        <v>0</v>
      </c>
      <c r="J2725" s="21">
        <v>0</v>
      </c>
      <c r="K2725" s="21">
        <v>287.96800000000002</v>
      </c>
      <c r="L2725" s="21">
        <v>0</v>
      </c>
      <c r="M2725" s="21">
        <v>271.952</v>
      </c>
      <c r="N2725" s="21">
        <v>0</v>
      </c>
      <c r="O2725" s="21">
        <v>364.59199999999998</v>
      </c>
      <c r="P2725" s="21">
        <v>3663.5839999999998</v>
      </c>
    </row>
    <row r="2726" spans="1:16" x14ac:dyDescent="0.25">
      <c r="A2726">
        <v>2023</v>
      </c>
      <c r="B2726">
        <v>810749</v>
      </c>
      <c r="C2726" s="31" t="s">
        <v>19</v>
      </c>
      <c r="D2726" t="s">
        <v>4</v>
      </c>
      <c r="E2726" s="21">
        <v>0</v>
      </c>
      <c r="F2726" s="21">
        <v>0</v>
      </c>
      <c r="G2726" s="21">
        <v>64.099999999999895</v>
      </c>
      <c r="H2726" s="21">
        <v>176.6</v>
      </c>
      <c r="I2726" s="21">
        <v>-20.7</v>
      </c>
      <c r="J2726" s="21">
        <v>0</v>
      </c>
      <c r="K2726" s="21">
        <v>0</v>
      </c>
      <c r="L2726" s="21">
        <v>-24.8</v>
      </c>
      <c r="M2726" s="21">
        <v>171.2</v>
      </c>
      <c r="N2726" s="21">
        <v>-85.6</v>
      </c>
      <c r="O2726" s="21">
        <v>0</v>
      </c>
      <c r="P2726" s="21">
        <v>110.7</v>
      </c>
    </row>
    <row r="2727" spans="1:16" x14ac:dyDescent="0.25">
      <c r="A2727">
        <v>2023</v>
      </c>
      <c r="B2727">
        <v>810749</v>
      </c>
      <c r="C2727" s="31" t="s">
        <v>19</v>
      </c>
      <c r="D2727" t="s">
        <v>2</v>
      </c>
      <c r="E2727" s="21">
        <v>0</v>
      </c>
      <c r="F2727" s="21">
        <v>0</v>
      </c>
      <c r="G2727" s="21">
        <v>222.9</v>
      </c>
      <c r="H2727" s="21">
        <v>317.8</v>
      </c>
      <c r="I2727" s="21">
        <v>49.9</v>
      </c>
      <c r="J2727" s="21">
        <v>0</v>
      </c>
      <c r="K2727" s="21">
        <v>0</v>
      </c>
      <c r="L2727" s="21">
        <v>45.8</v>
      </c>
      <c r="M2727" s="21">
        <v>310.2</v>
      </c>
      <c r="N2727" s="21">
        <v>121.8</v>
      </c>
      <c r="O2727" s="21">
        <v>0</v>
      </c>
      <c r="P2727" s="21">
        <v>245.3</v>
      </c>
    </row>
    <row r="2728" spans="1:16" x14ac:dyDescent="0.25">
      <c r="A2728">
        <v>2023</v>
      </c>
      <c r="B2728">
        <v>810749</v>
      </c>
      <c r="C2728" s="31" t="s">
        <v>19</v>
      </c>
      <c r="D2728" t="s">
        <v>1</v>
      </c>
      <c r="E2728" s="21">
        <v>0</v>
      </c>
      <c r="F2728" s="21">
        <v>0</v>
      </c>
      <c r="G2728" s="21">
        <v>1337.4</v>
      </c>
      <c r="H2728" s="21">
        <v>1906.8</v>
      </c>
      <c r="I2728" s="21">
        <v>299.39999999999998</v>
      </c>
      <c r="J2728" s="21">
        <v>0</v>
      </c>
      <c r="K2728" s="21">
        <v>0</v>
      </c>
      <c r="L2728" s="21">
        <v>274.8</v>
      </c>
      <c r="M2728" s="21">
        <v>1861.2</v>
      </c>
      <c r="N2728" s="21">
        <v>730.8</v>
      </c>
      <c r="O2728" s="21">
        <v>0</v>
      </c>
      <c r="P2728" s="21">
        <v>1471.8</v>
      </c>
    </row>
    <row r="2729" spans="1:16" x14ac:dyDescent="0.25">
      <c r="A2729">
        <v>2023</v>
      </c>
      <c r="B2729">
        <v>811025</v>
      </c>
      <c r="C2729" s="31" t="s">
        <v>20</v>
      </c>
      <c r="D2729" t="s">
        <v>4</v>
      </c>
      <c r="E2729" s="21">
        <v>113.2</v>
      </c>
      <c r="F2729" s="21">
        <v>0</v>
      </c>
      <c r="G2729" s="21">
        <v>86.2</v>
      </c>
      <c r="H2729" s="21">
        <v>0</v>
      </c>
      <c r="I2729" s="21">
        <v>317.60000000000002</v>
      </c>
      <c r="J2729" s="21">
        <v>-44.4</v>
      </c>
      <c r="K2729" s="21">
        <v>-54.4</v>
      </c>
      <c r="L2729" s="21">
        <v>67.2</v>
      </c>
      <c r="M2729" s="21">
        <v>67.2</v>
      </c>
      <c r="N2729" s="21">
        <v>0</v>
      </c>
      <c r="O2729" s="21">
        <v>0</v>
      </c>
      <c r="P2729" s="21">
        <v>0</v>
      </c>
    </row>
    <row r="2730" spans="1:16" x14ac:dyDescent="0.25">
      <c r="A2730">
        <v>2023</v>
      </c>
      <c r="B2730">
        <v>811025</v>
      </c>
      <c r="C2730" s="31" t="s">
        <v>22</v>
      </c>
      <c r="D2730" t="s">
        <v>4</v>
      </c>
      <c r="E2730" s="21">
        <v>151.6</v>
      </c>
      <c r="F2730" s="21">
        <v>-50.2</v>
      </c>
      <c r="G2730" s="21">
        <v>0</v>
      </c>
      <c r="H2730" s="21">
        <v>197</v>
      </c>
      <c r="I2730" s="21">
        <v>-28.2</v>
      </c>
      <c r="J2730" s="21">
        <v>-50.2</v>
      </c>
      <c r="K2730" s="21">
        <v>-151.4</v>
      </c>
      <c r="L2730" s="21">
        <v>-66.400000000000006</v>
      </c>
      <c r="M2730" s="21">
        <v>-50.2</v>
      </c>
      <c r="N2730" s="21">
        <v>-40.6</v>
      </c>
      <c r="O2730" s="21">
        <v>-100.4</v>
      </c>
      <c r="P2730" s="21">
        <v>-87.4</v>
      </c>
    </row>
    <row r="2731" spans="1:16" x14ac:dyDescent="0.25">
      <c r="A2731">
        <v>2023</v>
      </c>
      <c r="B2731">
        <v>811025</v>
      </c>
      <c r="C2731" s="31" t="s">
        <v>20</v>
      </c>
      <c r="D2731" t="s">
        <v>2</v>
      </c>
      <c r="E2731" s="21">
        <v>188.8</v>
      </c>
      <c r="F2731" s="21">
        <v>0</v>
      </c>
      <c r="G2731" s="21">
        <v>159.4</v>
      </c>
      <c r="H2731" s="21">
        <v>0</v>
      </c>
      <c r="I2731" s="21">
        <v>476</v>
      </c>
      <c r="J2731" s="21">
        <v>24</v>
      </c>
      <c r="K2731" s="21">
        <v>14</v>
      </c>
      <c r="L2731" s="21">
        <v>142.80000000000001</v>
      </c>
      <c r="M2731" s="21">
        <v>208.8</v>
      </c>
      <c r="N2731" s="21">
        <v>0</v>
      </c>
      <c r="O2731" s="21">
        <v>0</v>
      </c>
      <c r="P2731" s="21">
        <v>0</v>
      </c>
    </row>
    <row r="2732" spans="1:16" x14ac:dyDescent="0.25">
      <c r="A2732">
        <v>2023</v>
      </c>
      <c r="B2732">
        <v>811025</v>
      </c>
      <c r="C2732" s="31" t="s">
        <v>22</v>
      </c>
      <c r="D2732" t="s">
        <v>2</v>
      </c>
      <c r="E2732" s="21">
        <v>235.6</v>
      </c>
      <c r="F2732" s="21">
        <v>14</v>
      </c>
      <c r="G2732" s="21">
        <v>0</v>
      </c>
      <c r="H2732" s="21">
        <v>411.6</v>
      </c>
      <c r="I2732" s="21">
        <v>36</v>
      </c>
      <c r="J2732" s="21">
        <v>14</v>
      </c>
      <c r="K2732" s="21">
        <v>107.6</v>
      </c>
      <c r="L2732" s="21">
        <v>62</v>
      </c>
      <c r="M2732" s="21">
        <v>14</v>
      </c>
      <c r="N2732" s="21">
        <v>90</v>
      </c>
      <c r="O2732" s="21">
        <v>28</v>
      </c>
      <c r="P2732" s="21">
        <v>43.2</v>
      </c>
    </row>
    <row r="2733" spans="1:16" x14ac:dyDescent="0.25">
      <c r="A2733">
        <v>2023</v>
      </c>
      <c r="B2733">
        <v>811025</v>
      </c>
      <c r="C2733" s="31" t="s">
        <v>20</v>
      </c>
      <c r="D2733" t="s">
        <v>1</v>
      </c>
      <c r="E2733" s="21">
        <v>1132.8</v>
      </c>
      <c r="F2733" s="21">
        <v>0</v>
      </c>
      <c r="G2733" s="21">
        <v>956.4</v>
      </c>
      <c r="H2733" s="21">
        <v>0</v>
      </c>
      <c r="I2733" s="21">
        <v>2856</v>
      </c>
      <c r="J2733" s="21">
        <v>144</v>
      </c>
      <c r="K2733" s="21">
        <v>84</v>
      </c>
      <c r="L2733" s="21">
        <v>856.8</v>
      </c>
      <c r="M2733" s="21">
        <v>1252.8</v>
      </c>
      <c r="N2733" s="21">
        <v>0</v>
      </c>
      <c r="O2733" s="21">
        <v>0</v>
      </c>
      <c r="P2733" s="21">
        <v>0</v>
      </c>
    </row>
    <row r="2734" spans="1:16" x14ac:dyDescent="0.25">
      <c r="A2734">
        <v>2023</v>
      </c>
      <c r="B2734">
        <v>811025</v>
      </c>
      <c r="C2734" s="31" t="s">
        <v>22</v>
      </c>
      <c r="D2734" t="s">
        <v>1</v>
      </c>
      <c r="E2734" s="21">
        <v>1413.6</v>
      </c>
      <c r="F2734" s="21">
        <v>84</v>
      </c>
      <c r="G2734" s="21">
        <v>0</v>
      </c>
      <c r="H2734" s="21">
        <v>2469.6</v>
      </c>
      <c r="I2734" s="21">
        <v>216</v>
      </c>
      <c r="J2734" s="21">
        <v>84</v>
      </c>
      <c r="K2734" s="21">
        <v>645.6</v>
      </c>
      <c r="L2734" s="21">
        <v>372</v>
      </c>
      <c r="M2734" s="21">
        <v>84</v>
      </c>
      <c r="N2734" s="21">
        <v>540</v>
      </c>
      <c r="O2734" s="21">
        <v>168</v>
      </c>
      <c r="P2734" s="21">
        <v>259.2</v>
      </c>
    </row>
    <row r="2735" spans="1:16" x14ac:dyDescent="0.25">
      <c r="A2735">
        <v>2023</v>
      </c>
      <c r="B2735">
        <v>811025</v>
      </c>
      <c r="C2735" s="31" t="s">
        <v>21</v>
      </c>
      <c r="D2735" t="s">
        <v>4</v>
      </c>
      <c r="E2735" s="21">
        <v>15251.7</v>
      </c>
      <c r="F2735" s="21">
        <v>5603.2</v>
      </c>
      <c r="G2735" s="21">
        <v>6597.5</v>
      </c>
      <c r="H2735" s="21">
        <v>8476.9</v>
      </c>
      <c r="I2735" s="21">
        <v>9969.4</v>
      </c>
      <c r="J2735" s="21">
        <v>9621.7000000000007</v>
      </c>
      <c r="K2735" s="21">
        <v>8210.5</v>
      </c>
      <c r="L2735" s="21">
        <v>11305.7</v>
      </c>
      <c r="M2735" s="21">
        <v>7635.7</v>
      </c>
      <c r="N2735" s="21">
        <v>4697</v>
      </c>
      <c r="O2735" s="21">
        <v>9102.7000000000007</v>
      </c>
      <c r="P2735" s="21">
        <v>4233.1000000000004</v>
      </c>
    </row>
    <row r="2736" spans="1:16" x14ac:dyDescent="0.25">
      <c r="A2736">
        <v>2023</v>
      </c>
      <c r="B2736">
        <v>811025</v>
      </c>
      <c r="C2736" s="31" t="s">
        <v>21</v>
      </c>
      <c r="D2736" t="s">
        <v>2</v>
      </c>
      <c r="E2736" s="21">
        <v>16648.7</v>
      </c>
      <c r="F2736" s="21">
        <v>6471.2</v>
      </c>
      <c r="G2736" s="21">
        <v>7580.5</v>
      </c>
      <c r="H2736" s="21">
        <v>9561.9</v>
      </c>
      <c r="I2736" s="21">
        <v>11046.4</v>
      </c>
      <c r="J2736" s="21">
        <v>10673.7</v>
      </c>
      <c r="K2736" s="21">
        <v>9278.5</v>
      </c>
      <c r="L2736" s="21">
        <v>12840.7</v>
      </c>
      <c r="M2736" s="21">
        <v>8984.7000000000007</v>
      </c>
      <c r="N2736" s="21">
        <v>5418</v>
      </c>
      <c r="O2736" s="21">
        <v>10511.7</v>
      </c>
      <c r="P2736" s="21">
        <v>5359.1</v>
      </c>
    </row>
    <row r="2737" spans="1:16" x14ac:dyDescent="0.25">
      <c r="A2737">
        <v>2023</v>
      </c>
      <c r="B2737">
        <v>811025</v>
      </c>
      <c r="C2737" s="31" t="s">
        <v>21</v>
      </c>
      <c r="D2737" t="s">
        <v>1</v>
      </c>
      <c r="E2737" s="21">
        <v>99892.2</v>
      </c>
      <c r="F2737" s="21">
        <v>38827.199999999997</v>
      </c>
      <c r="G2737" s="21">
        <v>45483</v>
      </c>
      <c r="H2737" s="21">
        <v>57371.4</v>
      </c>
      <c r="I2737" s="21">
        <v>66278.399999999994</v>
      </c>
      <c r="J2737" s="21">
        <v>64042.2</v>
      </c>
      <c r="K2737" s="21">
        <v>55671</v>
      </c>
      <c r="L2737" s="21">
        <v>77044.2</v>
      </c>
      <c r="M2737" s="21">
        <v>53908.2</v>
      </c>
      <c r="N2737" s="21">
        <v>32508</v>
      </c>
      <c r="O2737" s="21">
        <v>63070.2</v>
      </c>
      <c r="P2737" s="21">
        <v>32154.6</v>
      </c>
    </row>
    <row r="2738" spans="1:16" x14ac:dyDescent="0.25">
      <c r="A2738">
        <v>2023</v>
      </c>
      <c r="B2738">
        <v>812659</v>
      </c>
      <c r="C2738" s="31" t="s">
        <v>20</v>
      </c>
      <c r="D2738" t="s">
        <v>4</v>
      </c>
      <c r="E2738" s="21">
        <v>-18.847999999999999</v>
      </c>
      <c r="F2738" s="21">
        <v>2.7039999999999802</v>
      </c>
      <c r="G2738" s="21">
        <v>904.39200000000005</v>
      </c>
      <c r="H2738" s="21">
        <v>1092.9280000000001</v>
      </c>
      <c r="I2738" s="21">
        <v>628.79199999999901</v>
      </c>
      <c r="J2738" s="21">
        <v>651.20000000000005</v>
      </c>
      <c r="K2738" s="21">
        <v>-83.408000000000001</v>
      </c>
      <c r="L2738" s="21">
        <v>-86.112000000000094</v>
      </c>
      <c r="M2738" s="21">
        <v>1052.0640000000001</v>
      </c>
      <c r="N2738" s="21">
        <v>-47.048000000000002</v>
      </c>
      <c r="O2738" s="21">
        <v>-142.096</v>
      </c>
      <c r="P2738" s="21">
        <v>-49.247999999999998</v>
      </c>
    </row>
    <row r="2739" spans="1:16" x14ac:dyDescent="0.25">
      <c r="A2739">
        <v>2023</v>
      </c>
      <c r="B2739">
        <v>812659</v>
      </c>
      <c r="C2739" s="31" t="s">
        <v>20</v>
      </c>
      <c r="D2739" t="s">
        <v>2</v>
      </c>
      <c r="E2739" s="21">
        <v>117.952</v>
      </c>
      <c r="F2739" s="21">
        <v>207.904</v>
      </c>
      <c r="G2739" s="21">
        <v>1131.192</v>
      </c>
      <c r="H2739" s="21">
        <v>1546.528</v>
      </c>
      <c r="I2739" s="21">
        <v>992.39199999999903</v>
      </c>
      <c r="J2739" s="21">
        <v>924.8</v>
      </c>
      <c r="K2739" s="21">
        <v>121.792</v>
      </c>
      <c r="L2739" s="21">
        <v>255.88800000000001</v>
      </c>
      <c r="M2739" s="21">
        <v>1347.2639999999999</v>
      </c>
      <c r="N2739" s="21">
        <v>89.751999999999995</v>
      </c>
      <c r="O2739" s="21">
        <v>199.904</v>
      </c>
      <c r="P2739" s="21">
        <v>87.552000000000007</v>
      </c>
    </row>
    <row r="2740" spans="1:16" x14ac:dyDescent="0.25">
      <c r="A2740">
        <v>2023</v>
      </c>
      <c r="B2740">
        <v>812659</v>
      </c>
      <c r="C2740" s="31" t="s">
        <v>20</v>
      </c>
      <c r="D2740" t="s">
        <v>1</v>
      </c>
      <c r="E2740" s="21">
        <v>367.952</v>
      </c>
      <c r="F2740" s="21">
        <v>767.904</v>
      </c>
      <c r="G2740" s="21">
        <v>4668.192</v>
      </c>
      <c r="H2740" s="21">
        <v>7136.5280000000002</v>
      </c>
      <c r="I2740" s="21">
        <v>4311.3919999999998</v>
      </c>
      <c r="J2740" s="21">
        <v>2802.8</v>
      </c>
      <c r="K2740" s="21">
        <v>591.79200000000003</v>
      </c>
      <c r="L2740" s="21">
        <v>895.88800000000003</v>
      </c>
      <c r="M2740" s="21">
        <v>4575.2640000000001</v>
      </c>
      <c r="N2740" s="21">
        <v>236.75200000000001</v>
      </c>
      <c r="O2740" s="21">
        <v>879.904</v>
      </c>
      <c r="P2740" s="21">
        <v>241.55199999999999</v>
      </c>
    </row>
    <row r="2741" spans="1:16" x14ac:dyDescent="0.25">
      <c r="A2741">
        <v>2023</v>
      </c>
      <c r="B2741">
        <v>820884</v>
      </c>
      <c r="C2741" s="31" t="s">
        <v>23</v>
      </c>
      <c r="D2741" t="s">
        <v>2</v>
      </c>
      <c r="E2741" s="21">
        <v>0</v>
      </c>
      <c r="F2741" s="21">
        <v>0</v>
      </c>
      <c r="G2741" s="21">
        <v>0</v>
      </c>
      <c r="H2741" s="21">
        <v>460.3458</v>
      </c>
      <c r="I2741" s="21">
        <v>127.952</v>
      </c>
      <c r="J2741" s="21">
        <v>366.79520000000002</v>
      </c>
      <c r="K2741" s="21">
        <v>344.68020000000001</v>
      </c>
      <c r="L2741" s="21">
        <v>1163.5311999999999</v>
      </c>
      <c r="M2741" s="21">
        <v>540.125</v>
      </c>
      <c r="N2741" s="21">
        <v>552.80920000000003</v>
      </c>
      <c r="O2741" s="21">
        <v>225.43360000000001</v>
      </c>
      <c r="P2741" s="21">
        <v>248.92619999999999</v>
      </c>
    </row>
    <row r="2742" spans="1:16" x14ac:dyDescent="0.25">
      <c r="A2742">
        <v>2023</v>
      </c>
      <c r="B2742">
        <v>820884</v>
      </c>
      <c r="C2742" s="31" t="s">
        <v>23</v>
      </c>
      <c r="D2742" t="s">
        <v>4</v>
      </c>
      <c r="E2742" s="21">
        <v>0</v>
      </c>
      <c r="F2742" s="21">
        <v>0</v>
      </c>
      <c r="G2742" s="21">
        <v>0</v>
      </c>
      <c r="H2742" s="21">
        <v>125.3458</v>
      </c>
      <c r="I2742" s="21">
        <v>16.701999999999899</v>
      </c>
      <c r="J2742" s="21">
        <v>140.54519999999999</v>
      </c>
      <c r="K2742" s="21">
        <v>115.9302</v>
      </c>
      <c r="L2742" s="21">
        <v>936.03120000000001</v>
      </c>
      <c r="M2742" s="21">
        <v>301.36500000000001</v>
      </c>
      <c r="N2742" s="21">
        <v>402.80919999999998</v>
      </c>
      <c r="O2742" s="21">
        <v>27.933599999999899</v>
      </c>
      <c r="P2742" s="21">
        <v>23.926199999999799</v>
      </c>
    </row>
    <row r="2743" spans="1:16" x14ac:dyDescent="0.25">
      <c r="A2743">
        <v>2023</v>
      </c>
      <c r="B2743">
        <v>820884</v>
      </c>
      <c r="C2743" s="31" t="s">
        <v>23</v>
      </c>
      <c r="D2743" t="s">
        <v>1</v>
      </c>
      <c r="E2743" s="21">
        <v>0</v>
      </c>
      <c r="F2743" s="21">
        <v>0</v>
      </c>
      <c r="G2743" s="21">
        <v>0</v>
      </c>
      <c r="H2743" s="21">
        <v>2795.8458000000001</v>
      </c>
      <c r="I2743" s="21">
        <v>658.452</v>
      </c>
      <c r="J2743" s="21">
        <v>3001.7952</v>
      </c>
      <c r="K2743" s="21">
        <v>1248.1802</v>
      </c>
      <c r="L2743" s="21">
        <v>6077.5312000000004</v>
      </c>
      <c r="M2743" s="21">
        <v>2576.125</v>
      </c>
      <c r="N2743" s="21">
        <v>1988.8091999999999</v>
      </c>
      <c r="O2743" s="21">
        <v>1113.4336000000001</v>
      </c>
      <c r="P2743" s="21">
        <v>1316.9262000000001</v>
      </c>
    </row>
    <row r="2744" spans="1:16" x14ac:dyDescent="0.25">
      <c r="A2744">
        <v>2023</v>
      </c>
      <c r="B2744">
        <v>826226</v>
      </c>
      <c r="C2744" s="31" t="s">
        <v>22</v>
      </c>
      <c r="D2744" t="s">
        <v>4</v>
      </c>
      <c r="E2744" s="21">
        <v>-226.1952</v>
      </c>
      <c r="F2744" s="21">
        <v>121.2624</v>
      </c>
      <c r="G2744" s="21">
        <v>-82.723200000000006</v>
      </c>
      <c r="H2744" s="21">
        <v>28.564799999999799</v>
      </c>
      <c r="I2744" s="21">
        <v>61.675199999999599</v>
      </c>
      <c r="J2744" s="21">
        <v>-165.04640000000001</v>
      </c>
      <c r="K2744" s="21">
        <v>0</v>
      </c>
      <c r="L2744" s="21">
        <v>-219.11439999999999</v>
      </c>
      <c r="M2744" s="21">
        <v>-264.1696</v>
      </c>
      <c r="N2744" s="21">
        <v>20.579199999999702</v>
      </c>
      <c r="O2744" s="21">
        <v>-10.219200000000599</v>
      </c>
      <c r="P2744" s="21">
        <v>9.1591999999999096</v>
      </c>
    </row>
    <row r="2745" spans="1:16" x14ac:dyDescent="0.25">
      <c r="A2745">
        <v>2023</v>
      </c>
      <c r="B2745">
        <v>826226</v>
      </c>
      <c r="C2745" s="31" t="s">
        <v>20</v>
      </c>
      <c r="D2745" t="s">
        <v>4</v>
      </c>
      <c r="E2745" s="21">
        <v>-67.617600000000195</v>
      </c>
      <c r="F2745" s="21">
        <v>121.7568</v>
      </c>
      <c r="G2745" s="21">
        <v>-91.790400000000204</v>
      </c>
      <c r="H2745" s="21">
        <v>-65.907200000000003</v>
      </c>
      <c r="I2745" s="21">
        <v>-37.829600000000099</v>
      </c>
      <c r="J2745" s="21">
        <v>-85.269600000000196</v>
      </c>
      <c r="K2745" s="21">
        <v>-74.697600000000094</v>
      </c>
      <c r="L2745" s="21">
        <v>-134.6344</v>
      </c>
      <c r="M2745" s="21">
        <v>-153.85839999999999</v>
      </c>
      <c r="N2745" s="21">
        <v>0</v>
      </c>
      <c r="O2745" s="21">
        <v>-140.70480000000001</v>
      </c>
      <c r="P2745" s="21">
        <v>-61.947200000000002</v>
      </c>
    </row>
    <row r="2746" spans="1:16" x14ac:dyDescent="0.25">
      <c r="A2746">
        <v>2023</v>
      </c>
      <c r="B2746">
        <v>826226</v>
      </c>
      <c r="C2746" s="31" t="s">
        <v>22</v>
      </c>
      <c r="D2746" t="s">
        <v>2</v>
      </c>
      <c r="E2746" s="21">
        <v>101.40479999999999</v>
      </c>
      <c r="F2746" s="21">
        <v>318.26240000000001</v>
      </c>
      <c r="G2746" s="21">
        <v>47.876800000000003</v>
      </c>
      <c r="H2746" s="21">
        <v>422.56479999999999</v>
      </c>
      <c r="I2746" s="21">
        <v>320.67520000000002</v>
      </c>
      <c r="J2746" s="21">
        <v>162.55359999999999</v>
      </c>
      <c r="K2746" s="21">
        <v>0</v>
      </c>
      <c r="L2746" s="21">
        <v>108.48560000000001</v>
      </c>
      <c r="M2746" s="21">
        <v>63.430399999999899</v>
      </c>
      <c r="N2746" s="21">
        <v>281.7792</v>
      </c>
      <c r="O2746" s="21">
        <v>267.48079999999902</v>
      </c>
      <c r="P2746" s="21">
        <v>75.559199999999905</v>
      </c>
    </row>
    <row r="2747" spans="1:16" x14ac:dyDescent="0.25">
      <c r="A2747">
        <v>2023</v>
      </c>
      <c r="B2747">
        <v>826226</v>
      </c>
      <c r="C2747" s="31" t="s">
        <v>20</v>
      </c>
      <c r="D2747" t="s">
        <v>2</v>
      </c>
      <c r="E2747" s="21">
        <v>156.7824</v>
      </c>
      <c r="F2747" s="21">
        <v>194.95679999999999</v>
      </c>
      <c r="G2747" s="21">
        <v>193.80959999999999</v>
      </c>
      <c r="H2747" s="21">
        <v>4.8927999999999701</v>
      </c>
      <c r="I2747" s="21">
        <v>108.57040000000001</v>
      </c>
      <c r="J2747" s="21">
        <v>219.53039999999999</v>
      </c>
      <c r="K2747" s="21">
        <v>66.902399999999901</v>
      </c>
      <c r="L2747" s="21">
        <v>82.565600000000003</v>
      </c>
      <c r="M2747" s="21">
        <v>-5.0584000000002298</v>
      </c>
      <c r="N2747" s="21">
        <v>0</v>
      </c>
      <c r="O2747" s="21">
        <v>83.695199999999801</v>
      </c>
      <c r="P2747" s="21">
        <v>6.4527999999999999</v>
      </c>
    </row>
    <row r="2748" spans="1:16" x14ac:dyDescent="0.25">
      <c r="A2748">
        <v>2023</v>
      </c>
      <c r="B2748">
        <v>826226</v>
      </c>
      <c r="C2748" s="31" t="s">
        <v>20</v>
      </c>
      <c r="D2748" t="s">
        <v>1</v>
      </c>
      <c r="E2748" s="21">
        <v>1563.7824000000001</v>
      </c>
      <c r="F2748" s="21">
        <v>1110.9567999999999</v>
      </c>
      <c r="G2748" s="21">
        <v>1563.8096</v>
      </c>
      <c r="H2748" s="21">
        <v>131.89279999999999</v>
      </c>
      <c r="I2748" s="21">
        <v>614.57039999999995</v>
      </c>
      <c r="J2748" s="21">
        <v>2958.5304000000001</v>
      </c>
      <c r="K2748" s="21">
        <v>1484.9023999999999</v>
      </c>
      <c r="L2748" s="21">
        <v>592.56560000000002</v>
      </c>
      <c r="M2748" s="21">
        <v>2134.9416000000001</v>
      </c>
      <c r="N2748" s="21">
        <v>0</v>
      </c>
      <c r="O2748" s="21">
        <v>2206.6952000000001</v>
      </c>
      <c r="P2748" s="21">
        <v>24.4528</v>
      </c>
    </row>
    <row r="2749" spans="1:16" x14ac:dyDescent="0.25">
      <c r="A2749">
        <v>2023</v>
      </c>
      <c r="B2749">
        <v>826226</v>
      </c>
      <c r="C2749" s="31" t="s">
        <v>22</v>
      </c>
      <c r="D2749" t="s">
        <v>1</v>
      </c>
      <c r="E2749" s="21">
        <v>2235.4047999999998</v>
      </c>
      <c r="F2749" s="21">
        <v>1316.2624000000001</v>
      </c>
      <c r="G2749" s="21">
        <v>256.8768</v>
      </c>
      <c r="H2749" s="21">
        <v>1869.5648000000001</v>
      </c>
      <c r="I2749" s="21">
        <v>1729.6751999999999</v>
      </c>
      <c r="J2749" s="21">
        <v>962.55359999999996</v>
      </c>
      <c r="K2749" s="21">
        <v>0</v>
      </c>
      <c r="L2749" s="21">
        <v>2050.4856</v>
      </c>
      <c r="M2749" s="21">
        <v>1091.9304</v>
      </c>
      <c r="N2749" s="21">
        <v>1707.7791999999999</v>
      </c>
      <c r="O2749" s="21">
        <v>4408.4808000000003</v>
      </c>
      <c r="P2749" s="21">
        <v>285.55919999999998</v>
      </c>
    </row>
    <row r="2750" spans="1:16" x14ac:dyDescent="0.25">
      <c r="A2750">
        <v>2023</v>
      </c>
      <c r="B2750">
        <v>827265</v>
      </c>
      <c r="C2750" s="31" t="s">
        <v>23</v>
      </c>
      <c r="D2750" t="s">
        <v>4</v>
      </c>
      <c r="E2750" s="21">
        <v>0</v>
      </c>
      <c r="F2750" s="21">
        <v>0</v>
      </c>
      <c r="G2750" s="21">
        <v>55.661999999999999</v>
      </c>
      <c r="H2750" s="21">
        <v>-30.088000000000001</v>
      </c>
      <c r="I2750" s="21">
        <v>-15.257999999999999</v>
      </c>
      <c r="J2750" s="21">
        <v>396.83600000000001</v>
      </c>
      <c r="K2750" s="21">
        <v>5.7339999999999902</v>
      </c>
      <c r="L2750" s="21">
        <v>-9.1539999999999999</v>
      </c>
      <c r="M2750" s="21">
        <v>-23.294</v>
      </c>
      <c r="N2750" s="21">
        <v>127.81399999999999</v>
      </c>
      <c r="O2750" s="21">
        <v>73.537999999999997</v>
      </c>
      <c r="P2750" s="21">
        <v>25.475999999999999</v>
      </c>
    </row>
    <row r="2751" spans="1:16" x14ac:dyDescent="0.25">
      <c r="A2751">
        <v>2023</v>
      </c>
      <c r="B2751">
        <v>827265</v>
      </c>
      <c r="C2751" s="31" t="s">
        <v>23</v>
      </c>
      <c r="D2751" t="s">
        <v>2</v>
      </c>
      <c r="E2751" s="21">
        <v>0</v>
      </c>
      <c r="F2751" s="21">
        <v>0</v>
      </c>
      <c r="G2751" s="21">
        <v>169.41200000000001</v>
      </c>
      <c r="H2751" s="21">
        <v>119.91200000000001</v>
      </c>
      <c r="I2751" s="21">
        <v>20.992000000000001</v>
      </c>
      <c r="J2751" s="21">
        <v>518.71600000000001</v>
      </c>
      <c r="K2751" s="21">
        <v>41.984000000000002</v>
      </c>
      <c r="L2751" s="21">
        <v>29.596</v>
      </c>
      <c r="M2751" s="21">
        <v>87.956000000000003</v>
      </c>
      <c r="N2751" s="21">
        <v>239.06399999999999</v>
      </c>
      <c r="O2751" s="21">
        <v>224.78800000000001</v>
      </c>
      <c r="P2751" s="21">
        <v>62.975999999999999</v>
      </c>
    </row>
    <row r="2752" spans="1:16" x14ac:dyDescent="0.25">
      <c r="A2752">
        <v>2023</v>
      </c>
      <c r="B2752">
        <v>827265</v>
      </c>
      <c r="C2752" s="31" t="s">
        <v>23</v>
      </c>
      <c r="D2752" t="s">
        <v>1</v>
      </c>
      <c r="E2752" s="21">
        <v>0</v>
      </c>
      <c r="F2752" s="21">
        <v>0</v>
      </c>
      <c r="G2752" s="21">
        <v>487.91199999999998</v>
      </c>
      <c r="H2752" s="21">
        <v>507.91199999999998</v>
      </c>
      <c r="I2752" s="21">
        <v>55.991999999999997</v>
      </c>
      <c r="J2752" s="21">
        <v>2065.2159999999999</v>
      </c>
      <c r="K2752" s="21">
        <v>111.98399999999999</v>
      </c>
      <c r="L2752" s="21">
        <v>199.096</v>
      </c>
      <c r="M2752" s="21">
        <v>305.45600000000002</v>
      </c>
      <c r="N2752" s="21">
        <v>807.06399999999996</v>
      </c>
      <c r="O2752" s="21">
        <v>918.28800000000001</v>
      </c>
      <c r="P2752" s="21">
        <v>167.976</v>
      </c>
    </row>
    <row r="2753" spans="1:16" x14ac:dyDescent="0.25">
      <c r="A2753">
        <v>2023</v>
      </c>
      <c r="B2753">
        <v>828176</v>
      </c>
      <c r="C2753" s="31" t="s">
        <v>20</v>
      </c>
      <c r="D2753" t="s">
        <v>2</v>
      </c>
      <c r="E2753" s="21">
        <v>0</v>
      </c>
      <c r="F2753" s="21">
        <v>0</v>
      </c>
      <c r="G2753" s="21">
        <v>0</v>
      </c>
      <c r="H2753" s="21">
        <v>0</v>
      </c>
      <c r="I2753" s="21">
        <v>19.984000000000002</v>
      </c>
      <c r="J2753" s="21">
        <v>67.968000000000004</v>
      </c>
      <c r="K2753" s="21">
        <v>0</v>
      </c>
      <c r="L2753" s="21">
        <v>23.984000000000002</v>
      </c>
      <c r="M2753" s="21">
        <v>242.92400000000001</v>
      </c>
      <c r="N2753" s="21">
        <v>378.16800000000001</v>
      </c>
      <c r="O2753" s="21">
        <v>23.984000000000002</v>
      </c>
      <c r="P2753" s="21">
        <v>112.93600000000001</v>
      </c>
    </row>
    <row r="2754" spans="1:16" x14ac:dyDescent="0.25">
      <c r="A2754">
        <v>2023</v>
      </c>
      <c r="B2754">
        <v>828176</v>
      </c>
      <c r="C2754" s="31" t="s">
        <v>20</v>
      </c>
      <c r="D2754" t="s">
        <v>4</v>
      </c>
      <c r="E2754" s="21">
        <v>0</v>
      </c>
      <c r="F2754" s="21">
        <v>0</v>
      </c>
      <c r="G2754" s="21">
        <v>0</v>
      </c>
      <c r="H2754" s="21">
        <v>0</v>
      </c>
      <c r="I2754" s="21">
        <v>-48.415999999999997</v>
      </c>
      <c r="J2754" s="21">
        <v>-0.431999999999988</v>
      </c>
      <c r="K2754" s="21">
        <v>0</v>
      </c>
      <c r="L2754" s="21">
        <v>-44.415999999999997</v>
      </c>
      <c r="M2754" s="21">
        <v>106.124</v>
      </c>
      <c r="N2754" s="21">
        <v>151.36799999999999</v>
      </c>
      <c r="O2754" s="21">
        <v>-44.415999999999997</v>
      </c>
      <c r="P2754" s="21">
        <v>-92.263999999999996</v>
      </c>
    </row>
    <row r="2755" spans="1:16" x14ac:dyDescent="0.25">
      <c r="A2755">
        <v>2023</v>
      </c>
      <c r="B2755">
        <v>828176</v>
      </c>
      <c r="C2755" s="31" t="s">
        <v>20</v>
      </c>
      <c r="D2755" t="s">
        <v>1</v>
      </c>
      <c r="E2755" s="21">
        <v>0</v>
      </c>
      <c r="F2755" s="21">
        <v>0</v>
      </c>
      <c r="G2755" s="21">
        <v>0</v>
      </c>
      <c r="H2755" s="21">
        <v>0</v>
      </c>
      <c r="I2755" s="21">
        <v>159.98400000000001</v>
      </c>
      <c r="J2755" s="21">
        <v>287.96800000000002</v>
      </c>
      <c r="K2755" s="21">
        <v>0</v>
      </c>
      <c r="L2755" s="21">
        <v>143.98400000000001</v>
      </c>
      <c r="M2755" s="21">
        <v>1457.424</v>
      </c>
      <c r="N2755" s="21">
        <v>1641.1679999999999</v>
      </c>
      <c r="O2755" s="21">
        <v>143.98400000000001</v>
      </c>
      <c r="P2755" s="21">
        <v>383.93599999999998</v>
      </c>
    </row>
    <row r="2756" spans="1:16" x14ac:dyDescent="0.25">
      <c r="A2756">
        <v>2023</v>
      </c>
      <c r="B2756">
        <v>832569</v>
      </c>
      <c r="C2756" s="31" t="s">
        <v>20</v>
      </c>
      <c r="D2756" t="s">
        <v>4</v>
      </c>
      <c r="E2756" s="21">
        <v>2691.636</v>
      </c>
      <c r="F2756" s="21">
        <v>256.57799999999799</v>
      </c>
      <c r="G2756" s="21">
        <v>-297.99200000000098</v>
      </c>
      <c r="H2756" s="21">
        <v>-8.4560000000002997</v>
      </c>
      <c r="I2756" s="21">
        <v>906.03199999999902</v>
      </c>
      <c r="J2756" s="21">
        <v>-0.90000000000033298</v>
      </c>
      <c r="K2756" s="21">
        <v>811.53999999999803</v>
      </c>
      <c r="L2756" s="21">
        <v>1172.2280000000001</v>
      </c>
      <c r="M2756" s="21">
        <v>424.50599999999798</v>
      </c>
      <c r="N2756" s="21">
        <v>552.35599999999897</v>
      </c>
      <c r="O2756" s="21">
        <v>593.6</v>
      </c>
      <c r="P2756" s="21">
        <v>391.96</v>
      </c>
    </row>
    <row r="2757" spans="1:16" x14ac:dyDescent="0.25">
      <c r="A2757">
        <v>2023</v>
      </c>
      <c r="B2757">
        <v>832569</v>
      </c>
      <c r="C2757" s="31" t="s">
        <v>20</v>
      </c>
      <c r="D2757" t="s">
        <v>2</v>
      </c>
      <c r="E2757" s="21">
        <v>3667.2359999999999</v>
      </c>
      <c r="F2757" s="21">
        <v>1028.1780000000001</v>
      </c>
      <c r="G2757" s="21">
        <v>143.60799999999901</v>
      </c>
      <c r="H2757" s="21">
        <v>291.54399999999998</v>
      </c>
      <c r="I2757" s="21">
        <v>1430.432</v>
      </c>
      <c r="J2757" s="21">
        <v>377.1</v>
      </c>
      <c r="K2757" s="21">
        <v>1406.74</v>
      </c>
      <c r="L2757" s="21">
        <v>1923.4280000000001</v>
      </c>
      <c r="M2757" s="21">
        <v>1158.9059999999999</v>
      </c>
      <c r="N2757" s="21">
        <v>1170.356</v>
      </c>
      <c r="O2757" s="21">
        <v>1210.4000000000001</v>
      </c>
      <c r="P2757" s="21">
        <v>847.96</v>
      </c>
    </row>
    <row r="2758" spans="1:16" x14ac:dyDescent="0.25">
      <c r="A2758">
        <v>2023</v>
      </c>
      <c r="B2758">
        <v>832569</v>
      </c>
      <c r="C2758" s="31" t="s">
        <v>20</v>
      </c>
      <c r="D2758" t="s">
        <v>1</v>
      </c>
      <c r="E2758" s="21">
        <v>25754.736000000001</v>
      </c>
      <c r="F2758" s="21">
        <v>14983.178</v>
      </c>
      <c r="G2758" s="21">
        <v>8935.1080000000002</v>
      </c>
      <c r="H2758" s="21">
        <v>3845.0439999999999</v>
      </c>
      <c r="I2758" s="21">
        <v>9945.4320000000007</v>
      </c>
      <c r="J2758" s="21">
        <v>2515.1</v>
      </c>
      <c r="K2758" s="21">
        <v>7250.74</v>
      </c>
      <c r="L2758" s="21">
        <v>13598.928</v>
      </c>
      <c r="M2758" s="21">
        <v>12701.906000000001</v>
      </c>
      <c r="N2758" s="21">
        <v>7926.8559999999998</v>
      </c>
      <c r="O2758" s="21">
        <v>6311.9</v>
      </c>
      <c r="P2758" s="21">
        <v>4712.96</v>
      </c>
    </row>
    <row r="2759" spans="1:16" x14ac:dyDescent="0.25">
      <c r="A2759">
        <v>2023</v>
      </c>
      <c r="B2759">
        <v>833196</v>
      </c>
      <c r="C2759" s="31" t="s">
        <v>23</v>
      </c>
      <c r="D2759" t="s">
        <v>4</v>
      </c>
      <c r="E2759" s="21">
        <v>-99.78</v>
      </c>
      <c r="F2759" s="21">
        <v>0</v>
      </c>
      <c r="G2759" s="21">
        <v>323.76</v>
      </c>
      <c r="H2759" s="21">
        <v>-115.232</v>
      </c>
      <c r="I2759" s="21">
        <v>378.30799999999999</v>
      </c>
      <c r="J2759" s="21">
        <v>398.85599999999999</v>
      </c>
      <c r="K2759" s="21">
        <v>0</v>
      </c>
      <c r="L2759" s="21">
        <v>-13.032</v>
      </c>
      <c r="M2759" s="21">
        <v>-31.632000000000001</v>
      </c>
      <c r="N2759" s="21">
        <v>297.18799999999999</v>
      </c>
      <c r="O2759" s="21">
        <v>336.03199999999998</v>
      </c>
      <c r="P2759" s="21">
        <v>0</v>
      </c>
    </row>
    <row r="2760" spans="1:16" x14ac:dyDescent="0.25">
      <c r="A2760">
        <v>2023</v>
      </c>
      <c r="B2760">
        <v>833196</v>
      </c>
      <c r="C2760" s="31" t="s">
        <v>23</v>
      </c>
      <c r="D2760" t="s">
        <v>2</v>
      </c>
      <c r="E2760" s="21">
        <v>122.72</v>
      </c>
      <c r="F2760" s="21">
        <v>0</v>
      </c>
      <c r="G2760" s="21">
        <v>548.76</v>
      </c>
      <c r="H2760" s="21">
        <v>29.768000000000001</v>
      </c>
      <c r="I2760" s="21">
        <v>455.80799999999999</v>
      </c>
      <c r="J2760" s="21">
        <v>718.85599999999999</v>
      </c>
      <c r="K2760" s="21">
        <v>0</v>
      </c>
      <c r="L2760" s="21">
        <v>61.968000000000004</v>
      </c>
      <c r="M2760" s="21">
        <v>43.368000000000002</v>
      </c>
      <c r="N2760" s="21">
        <v>468.44799999999998</v>
      </c>
      <c r="O2760" s="21">
        <v>628.53200000000004</v>
      </c>
      <c r="P2760" s="21">
        <v>0</v>
      </c>
    </row>
    <row r="2761" spans="1:16" x14ac:dyDescent="0.25">
      <c r="A2761">
        <v>2023</v>
      </c>
      <c r="B2761">
        <v>833196</v>
      </c>
      <c r="C2761" s="31" t="s">
        <v>23</v>
      </c>
      <c r="D2761" t="s">
        <v>1</v>
      </c>
      <c r="E2761" s="21">
        <v>524.72</v>
      </c>
      <c r="F2761" s="21">
        <v>0</v>
      </c>
      <c r="G2761" s="21">
        <v>1759.76</v>
      </c>
      <c r="H2761" s="21">
        <v>156.768</v>
      </c>
      <c r="I2761" s="21">
        <v>1535.808</v>
      </c>
      <c r="J2761" s="21">
        <v>2781.8560000000002</v>
      </c>
      <c r="K2761" s="21">
        <v>0</v>
      </c>
      <c r="L2761" s="21">
        <v>271.96800000000002</v>
      </c>
      <c r="M2761" s="21">
        <v>142.36799999999999</v>
      </c>
      <c r="N2761" s="21">
        <v>3036.4479999999999</v>
      </c>
      <c r="O2761" s="21">
        <v>2838.0320000000002</v>
      </c>
      <c r="P2761" s="21">
        <v>0</v>
      </c>
    </row>
    <row r="2762" spans="1:16" x14ac:dyDescent="0.25">
      <c r="A2762">
        <v>2023</v>
      </c>
      <c r="B2762">
        <v>833290</v>
      </c>
      <c r="C2762" s="31" t="s">
        <v>21</v>
      </c>
      <c r="D2762" t="s">
        <v>4</v>
      </c>
      <c r="E2762" s="21">
        <v>-314</v>
      </c>
      <c r="F2762" s="21">
        <v>-198</v>
      </c>
      <c r="G2762" s="21">
        <v>-196</v>
      </c>
      <c r="H2762" s="21">
        <v>-128</v>
      </c>
      <c r="I2762" s="21">
        <v>-314</v>
      </c>
      <c r="J2762" s="21">
        <v>-120</v>
      </c>
      <c r="K2762" s="21">
        <v>-68</v>
      </c>
      <c r="L2762" s="21">
        <v>-124</v>
      </c>
      <c r="M2762" s="21">
        <v>-188</v>
      </c>
      <c r="N2762" s="21">
        <v>-248</v>
      </c>
      <c r="O2762" s="21">
        <v>-126</v>
      </c>
      <c r="P2762" s="21">
        <v>-182</v>
      </c>
    </row>
    <row r="2763" spans="1:16" x14ac:dyDescent="0.25">
      <c r="A2763">
        <v>2023</v>
      </c>
      <c r="B2763">
        <v>833290</v>
      </c>
      <c r="C2763" s="31" t="s">
        <v>21</v>
      </c>
      <c r="D2763" t="s">
        <v>2</v>
      </c>
      <c r="E2763" s="21">
        <v>0</v>
      </c>
      <c r="F2763" s="21">
        <v>0</v>
      </c>
      <c r="G2763" s="21">
        <v>0</v>
      </c>
      <c r="H2763" s="21">
        <v>0</v>
      </c>
      <c r="I2763" s="21">
        <v>0</v>
      </c>
      <c r="J2763" s="21">
        <v>0</v>
      </c>
      <c r="K2763" s="21">
        <v>0</v>
      </c>
      <c r="L2763" s="21">
        <v>0</v>
      </c>
      <c r="M2763" s="21">
        <v>0</v>
      </c>
      <c r="N2763" s="21">
        <v>0</v>
      </c>
      <c r="O2763" s="21">
        <v>0</v>
      </c>
      <c r="P2763" s="21">
        <v>0</v>
      </c>
    </row>
    <row r="2764" spans="1:16" x14ac:dyDescent="0.25">
      <c r="A2764">
        <v>2023</v>
      </c>
      <c r="B2764">
        <v>833290</v>
      </c>
      <c r="C2764" s="31" t="s">
        <v>21</v>
      </c>
      <c r="D2764" t="s">
        <v>1</v>
      </c>
      <c r="E2764" s="21">
        <v>865</v>
      </c>
      <c r="F2764" s="21">
        <v>1972</v>
      </c>
      <c r="G2764" s="21">
        <v>2886.5</v>
      </c>
      <c r="H2764" s="21">
        <v>6007</v>
      </c>
      <c r="I2764" s="21">
        <v>7288</v>
      </c>
      <c r="J2764" s="21">
        <v>347</v>
      </c>
      <c r="K2764" s="21">
        <v>640</v>
      </c>
      <c r="L2764" s="21">
        <v>359</v>
      </c>
      <c r="M2764" s="21">
        <v>759</v>
      </c>
      <c r="N2764" s="21">
        <v>6337</v>
      </c>
      <c r="O2764" s="21">
        <v>1758</v>
      </c>
      <c r="P2764" s="21">
        <v>538</v>
      </c>
    </row>
    <row r="2765" spans="1:16" x14ac:dyDescent="0.25">
      <c r="A2765">
        <v>2023</v>
      </c>
      <c r="B2765">
        <v>836042</v>
      </c>
      <c r="C2765" s="31" t="s">
        <v>19</v>
      </c>
      <c r="D2765" t="s">
        <v>2</v>
      </c>
      <c r="E2765" s="21">
        <v>0</v>
      </c>
      <c r="F2765" s="21">
        <v>14.984</v>
      </c>
      <c r="G2765" s="21">
        <v>0</v>
      </c>
      <c r="H2765" s="21">
        <v>341.62400000000002</v>
      </c>
      <c r="I2765" s="21">
        <v>0</v>
      </c>
      <c r="J2765" s="21">
        <v>0</v>
      </c>
      <c r="K2765" s="21">
        <v>0</v>
      </c>
      <c r="L2765" s="21">
        <v>0</v>
      </c>
      <c r="M2765" s="21">
        <v>0</v>
      </c>
      <c r="N2765" s="21">
        <v>0</v>
      </c>
      <c r="O2765" s="21">
        <v>0</v>
      </c>
      <c r="P2765" s="21">
        <v>0</v>
      </c>
    </row>
    <row r="2766" spans="1:16" x14ac:dyDescent="0.25">
      <c r="A2766">
        <v>2023</v>
      </c>
      <c r="B2766">
        <v>836042</v>
      </c>
      <c r="C2766" s="31" t="s">
        <v>19</v>
      </c>
      <c r="D2766" t="s">
        <v>4</v>
      </c>
      <c r="E2766" s="21">
        <v>0</v>
      </c>
      <c r="F2766" s="21">
        <v>-51.216000000000001</v>
      </c>
      <c r="G2766" s="21">
        <v>0</v>
      </c>
      <c r="H2766" s="21">
        <v>273.22399999999999</v>
      </c>
      <c r="I2766" s="21">
        <v>0</v>
      </c>
      <c r="J2766" s="21">
        <v>0</v>
      </c>
      <c r="K2766" s="21">
        <v>0</v>
      </c>
      <c r="L2766" s="21">
        <v>0</v>
      </c>
      <c r="M2766" s="21">
        <v>0</v>
      </c>
      <c r="N2766" s="21">
        <v>0</v>
      </c>
      <c r="O2766" s="21">
        <v>0</v>
      </c>
      <c r="P2766" s="21">
        <v>0</v>
      </c>
    </row>
    <row r="2767" spans="1:16" x14ac:dyDescent="0.25">
      <c r="A2767">
        <v>2023</v>
      </c>
      <c r="B2767">
        <v>836042</v>
      </c>
      <c r="C2767" s="31" t="s">
        <v>19</v>
      </c>
      <c r="D2767" t="s">
        <v>1</v>
      </c>
      <c r="E2767" s="21">
        <v>0</v>
      </c>
      <c r="F2767" s="21">
        <v>159.98400000000001</v>
      </c>
      <c r="G2767" s="21">
        <v>0</v>
      </c>
      <c r="H2767" s="21">
        <v>1452.624</v>
      </c>
      <c r="I2767" s="21">
        <v>0</v>
      </c>
      <c r="J2767" s="21">
        <v>0</v>
      </c>
      <c r="K2767" s="21">
        <v>0</v>
      </c>
      <c r="L2767" s="21">
        <v>0</v>
      </c>
      <c r="M2767" s="21">
        <v>0</v>
      </c>
      <c r="N2767" s="21">
        <v>0</v>
      </c>
      <c r="O2767" s="21">
        <v>0</v>
      </c>
      <c r="P2767" s="21">
        <v>0</v>
      </c>
    </row>
    <row r="2768" spans="1:16" x14ac:dyDescent="0.25">
      <c r="A2768">
        <v>2023</v>
      </c>
      <c r="B2768">
        <v>852031</v>
      </c>
      <c r="C2768" s="31" t="s">
        <v>19</v>
      </c>
      <c r="D2768" t="s">
        <v>4</v>
      </c>
      <c r="E2768" s="21">
        <v>255.9744</v>
      </c>
      <c r="F2768" s="21">
        <v>0</v>
      </c>
      <c r="G2768" s="21">
        <v>755.7568</v>
      </c>
      <c r="H2768" s="21">
        <v>-45.243200000000499</v>
      </c>
      <c r="I2768" s="21">
        <v>0</v>
      </c>
      <c r="J2768" s="21">
        <v>59.987199999999902</v>
      </c>
      <c r="K2768" s="21">
        <v>62.756799999999899</v>
      </c>
      <c r="L2768" s="21">
        <v>-43.628799999999998</v>
      </c>
      <c r="M2768" s="21">
        <v>-77.191999999999993</v>
      </c>
      <c r="N2768" s="21">
        <v>9.5423999999999598</v>
      </c>
      <c r="O2768" s="21">
        <v>-119.65600000000001</v>
      </c>
      <c r="P2768" s="21">
        <v>0</v>
      </c>
    </row>
    <row r="2769" spans="1:16" x14ac:dyDescent="0.25">
      <c r="A2769">
        <v>2023</v>
      </c>
      <c r="B2769">
        <v>852031</v>
      </c>
      <c r="C2769" s="31" t="s">
        <v>19</v>
      </c>
      <c r="D2769" t="s">
        <v>2</v>
      </c>
      <c r="E2769" s="21">
        <v>597.97439999999995</v>
      </c>
      <c r="F2769" s="21">
        <v>0</v>
      </c>
      <c r="G2769" s="21">
        <v>912.35680000000002</v>
      </c>
      <c r="H2769" s="21">
        <v>245.95679999999999</v>
      </c>
      <c r="I2769" s="21">
        <v>0</v>
      </c>
      <c r="J2769" s="21">
        <v>130.5872</v>
      </c>
      <c r="K2769" s="21">
        <v>150.95679999999999</v>
      </c>
      <c r="L2769" s="21">
        <v>24.7712</v>
      </c>
      <c r="M2769" s="21">
        <v>59.607999999999997</v>
      </c>
      <c r="N2769" s="21">
        <v>80.142399999999995</v>
      </c>
      <c r="O2769" s="21">
        <v>17.1439999999997</v>
      </c>
      <c r="P2769" s="21">
        <v>0</v>
      </c>
    </row>
    <row r="2770" spans="1:16" x14ac:dyDescent="0.25">
      <c r="A2770">
        <v>2023</v>
      </c>
      <c r="B2770">
        <v>852031</v>
      </c>
      <c r="C2770" s="31" t="s">
        <v>19</v>
      </c>
      <c r="D2770" t="s">
        <v>1</v>
      </c>
      <c r="E2770" s="21">
        <v>2343.9744000000001</v>
      </c>
      <c r="F2770" s="21">
        <v>0</v>
      </c>
      <c r="G2770" s="21">
        <v>4748.3567999999996</v>
      </c>
      <c r="H2770" s="21">
        <v>5453.9567999999999</v>
      </c>
      <c r="I2770" s="21">
        <v>0</v>
      </c>
      <c r="J2770" s="21">
        <v>1409.5871999999999</v>
      </c>
      <c r="K2770" s="21">
        <v>2114.9567999999999</v>
      </c>
      <c r="L2770" s="21">
        <v>244.77119999999999</v>
      </c>
      <c r="M2770" s="21">
        <v>391.608</v>
      </c>
      <c r="N2770" s="21">
        <v>475.14240000000001</v>
      </c>
      <c r="O2770" s="21">
        <v>1755.144</v>
      </c>
      <c r="P2770" s="21">
        <v>0</v>
      </c>
    </row>
    <row r="2771" spans="1:16" x14ac:dyDescent="0.25">
      <c r="A2771">
        <v>2023</v>
      </c>
      <c r="B2771">
        <v>852968</v>
      </c>
      <c r="C2771" s="31" t="s">
        <v>23</v>
      </c>
      <c r="D2771" t="s">
        <v>4</v>
      </c>
      <c r="E2771" s="21">
        <v>-90.463999999999999</v>
      </c>
      <c r="F2771" s="21">
        <v>-66.316000000000003</v>
      </c>
      <c r="G2771" s="21">
        <v>-34.515999999999998</v>
      </c>
      <c r="H2771" s="21">
        <v>432.7</v>
      </c>
      <c r="I2771" s="21">
        <v>0</v>
      </c>
      <c r="J2771" s="21">
        <v>16.824000000000002</v>
      </c>
      <c r="K2771" s="21">
        <v>-23.579999999999899</v>
      </c>
      <c r="L2771" s="21">
        <v>-14.724</v>
      </c>
      <c r="M2771" s="21">
        <v>41.0760000000001</v>
      </c>
      <c r="N2771" s="21">
        <v>210.13200000000001</v>
      </c>
      <c r="O2771" s="21">
        <v>-58.143999999999998</v>
      </c>
      <c r="P2771" s="21">
        <v>-2.548</v>
      </c>
    </row>
    <row r="2772" spans="1:16" x14ac:dyDescent="0.25">
      <c r="A2772">
        <v>2023</v>
      </c>
      <c r="B2772">
        <v>852968</v>
      </c>
      <c r="C2772" s="31" t="s">
        <v>23</v>
      </c>
      <c r="D2772" t="s">
        <v>2</v>
      </c>
      <c r="E2772" s="21">
        <v>59.536000000000001</v>
      </c>
      <c r="F2772" s="21">
        <v>6.1840000000000002</v>
      </c>
      <c r="G2772" s="21">
        <v>37.984000000000002</v>
      </c>
      <c r="H2772" s="21">
        <v>603.96</v>
      </c>
      <c r="I2772" s="21">
        <v>0</v>
      </c>
      <c r="J2772" s="21">
        <v>91.823999999999998</v>
      </c>
      <c r="K2772" s="21">
        <v>128.91999999999999</v>
      </c>
      <c r="L2772" s="21">
        <v>207.77600000000001</v>
      </c>
      <c r="M2772" s="21">
        <v>263.57600000000002</v>
      </c>
      <c r="N2772" s="21">
        <v>362.63200000000001</v>
      </c>
      <c r="O2772" s="21">
        <v>174.35599999999999</v>
      </c>
      <c r="P2772" s="21">
        <v>74.951999999999998</v>
      </c>
    </row>
    <row r="2773" spans="1:16" x14ac:dyDescent="0.25">
      <c r="A2773">
        <v>2023</v>
      </c>
      <c r="B2773">
        <v>852968</v>
      </c>
      <c r="C2773" s="31" t="s">
        <v>23</v>
      </c>
      <c r="D2773" t="s">
        <v>1</v>
      </c>
      <c r="E2773" s="21">
        <v>321.536</v>
      </c>
      <c r="F2773" s="21">
        <v>19.184000000000001</v>
      </c>
      <c r="G2773" s="21">
        <v>127.98399999999999</v>
      </c>
      <c r="H2773" s="21">
        <v>3584.96</v>
      </c>
      <c r="I2773" s="21">
        <v>0</v>
      </c>
      <c r="J2773" s="21">
        <v>271.82400000000001</v>
      </c>
      <c r="K2773" s="21">
        <v>783.92</v>
      </c>
      <c r="L2773" s="21">
        <v>607.77599999999995</v>
      </c>
      <c r="M2773" s="21">
        <v>1820.576</v>
      </c>
      <c r="N2773" s="21">
        <v>2047.6320000000001</v>
      </c>
      <c r="O2773" s="21">
        <v>551.85599999999999</v>
      </c>
      <c r="P2773" s="21">
        <v>479.952</v>
      </c>
    </row>
    <row r="2774" spans="1:16" x14ac:dyDescent="0.25">
      <c r="A2774">
        <v>2023</v>
      </c>
      <c r="B2774">
        <v>857703</v>
      </c>
      <c r="C2774" s="31" t="s">
        <v>20</v>
      </c>
      <c r="D2774" t="s">
        <v>4</v>
      </c>
      <c r="E2774" s="21">
        <v>1093.55</v>
      </c>
      <c r="F2774" s="21">
        <v>1812.6</v>
      </c>
      <c r="G2774" s="21">
        <v>3214.75</v>
      </c>
      <c r="H2774" s="21">
        <v>776.20000000000095</v>
      </c>
      <c r="I2774" s="21">
        <v>137.9</v>
      </c>
      <c r="J2774" s="21">
        <v>2232.15</v>
      </c>
      <c r="K2774" s="21">
        <v>1207.3</v>
      </c>
      <c r="L2774" s="21">
        <v>984.15</v>
      </c>
      <c r="M2774" s="21">
        <v>1499.3</v>
      </c>
      <c r="N2774" s="21">
        <v>2102.15</v>
      </c>
      <c r="O2774" s="21">
        <v>2393.8000000000002</v>
      </c>
      <c r="P2774" s="21">
        <v>699</v>
      </c>
    </row>
    <row r="2775" spans="1:16" x14ac:dyDescent="0.25">
      <c r="A2775">
        <v>2023</v>
      </c>
      <c r="B2775">
        <v>857703</v>
      </c>
      <c r="C2775" s="31" t="s">
        <v>20</v>
      </c>
      <c r="D2775" t="s">
        <v>2</v>
      </c>
      <c r="E2775" s="21">
        <v>2628.35</v>
      </c>
      <c r="F2775" s="21">
        <v>3261</v>
      </c>
      <c r="G2775" s="21">
        <v>4947.55</v>
      </c>
      <c r="H2775" s="21">
        <v>2271.4</v>
      </c>
      <c r="I2775" s="21">
        <v>1651.1</v>
      </c>
      <c r="J2775" s="21">
        <v>3886.95</v>
      </c>
      <c r="K2775" s="21">
        <v>2668.9</v>
      </c>
      <c r="L2775" s="21">
        <v>2634.15</v>
      </c>
      <c r="M2775" s="21">
        <v>2968.1</v>
      </c>
      <c r="N2775" s="21">
        <v>3792.95</v>
      </c>
      <c r="O2775" s="21">
        <v>3945.4</v>
      </c>
      <c r="P2775" s="21">
        <v>2148.6</v>
      </c>
    </row>
    <row r="2776" spans="1:16" x14ac:dyDescent="0.25">
      <c r="A2776">
        <v>2023</v>
      </c>
      <c r="B2776">
        <v>857703</v>
      </c>
      <c r="C2776" s="31" t="s">
        <v>20</v>
      </c>
      <c r="D2776" t="s">
        <v>1</v>
      </c>
      <c r="E2776" s="21">
        <v>28911.85</v>
      </c>
      <c r="F2776" s="21">
        <v>35871</v>
      </c>
      <c r="G2776" s="21">
        <v>54423.05</v>
      </c>
      <c r="H2776" s="21">
        <v>24985.4</v>
      </c>
      <c r="I2776" s="21">
        <v>18162.099999999999</v>
      </c>
      <c r="J2776" s="21">
        <v>42756.45</v>
      </c>
      <c r="K2776" s="21">
        <v>29357.9</v>
      </c>
      <c r="L2776" s="21">
        <v>28975.65</v>
      </c>
      <c r="M2776" s="21">
        <v>32649.1</v>
      </c>
      <c r="N2776" s="21">
        <v>41722.449999999997</v>
      </c>
      <c r="O2776" s="21">
        <v>43399.4</v>
      </c>
      <c r="P2776" s="21">
        <v>23634.6</v>
      </c>
    </row>
    <row r="2777" spans="1:16" x14ac:dyDescent="0.25">
      <c r="A2777">
        <v>2023</v>
      </c>
      <c r="B2777">
        <v>858490</v>
      </c>
      <c r="C2777" s="31" t="s">
        <v>18</v>
      </c>
      <c r="D2777" t="s">
        <v>2</v>
      </c>
      <c r="E2777" s="21">
        <v>0</v>
      </c>
      <c r="F2777" s="21">
        <v>0</v>
      </c>
      <c r="G2777" s="21">
        <v>0</v>
      </c>
      <c r="H2777" s="21">
        <v>-532.03600000000097</v>
      </c>
      <c r="I2777" s="21">
        <v>14.8759999999999</v>
      </c>
      <c r="J2777" s="21">
        <v>-56.6840000000009</v>
      </c>
      <c r="K2777" s="21">
        <v>-172.53200000000101</v>
      </c>
      <c r="L2777" s="21">
        <v>-191.93799999999999</v>
      </c>
      <c r="M2777" s="21">
        <v>1.1199999999997201</v>
      </c>
      <c r="N2777" s="21">
        <v>-98.0300000000003</v>
      </c>
      <c r="O2777" s="21">
        <v>-2.5540000000009702</v>
      </c>
      <c r="P2777" s="21">
        <v>-412.174000000001</v>
      </c>
    </row>
    <row r="2778" spans="1:16" x14ac:dyDescent="0.25">
      <c r="A2778">
        <v>2023</v>
      </c>
      <c r="B2778">
        <v>858490</v>
      </c>
      <c r="C2778" s="31" t="s">
        <v>18</v>
      </c>
      <c r="D2778" t="s">
        <v>4</v>
      </c>
      <c r="E2778" s="21">
        <v>0</v>
      </c>
      <c r="F2778" s="21">
        <v>0</v>
      </c>
      <c r="G2778" s="21">
        <v>0</v>
      </c>
      <c r="H2778" s="21">
        <v>-811.93600000000094</v>
      </c>
      <c r="I2778" s="21">
        <v>-252.92400000000001</v>
      </c>
      <c r="J2778" s="21">
        <v>-471.03400000000101</v>
      </c>
      <c r="K2778" s="21">
        <v>-544.33200000000102</v>
      </c>
      <c r="L2778" s="21">
        <v>-471.28800000000001</v>
      </c>
      <c r="M2778" s="21">
        <v>-322.43</v>
      </c>
      <c r="N2778" s="21">
        <v>-467.63</v>
      </c>
      <c r="O2778" s="21">
        <v>-340.054000000001</v>
      </c>
      <c r="P2778" s="21">
        <v>-725.82400000000098</v>
      </c>
    </row>
    <row r="2779" spans="1:16" x14ac:dyDescent="0.25">
      <c r="A2779">
        <v>2023</v>
      </c>
      <c r="B2779">
        <v>858490</v>
      </c>
      <c r="C2779" s="31" t="s">
        <v>18</v>
      </c>
      <c r="D2779" t="s">
        <v>1</v>
      </c>
      <c r="E2779" s="21">
        <v>0</v>
      </c>
      <c r="F2779" s="21">
        <v>0</v>
      </c>
      <c r="G2779" s="21">
        <v>0</v>
      </c>
      <c r="H2779" s="21">
        <v>8597.2139999999999</v>
      </c>
      <c r="I2779" s="21">
        <v>1152.876</v>
      </c>
      <c r="J2779" s="21">
        <v>6009.0659999999998</v>
      </c>
      <c r="K2779" s="21">
        <v>5844.4679999999998</v>
      </c>
      <c r="L2779" s="21">
        <v>2362.8119999999999</v>
      </c>
      <c r="M2779" s="21">
        <v>3358.62</v>
      </c>
      <c r="N2779" s="21">
        <v>3469.47</v>
      </c>
      <c r="O2779" s="21">
        <v>6972.6959999999999</v>
      </c>
      <c r="P2779" s="21">
        <v>4668.576</v>
      </c>
    </row>
    <row r="2780" spans="1:16" x14ac:dyDescent="0.25">
      <c r="A2780">
        <v>2023</v>
      </c>
      <c r="B2780">
        <v>858490</v>
      </c>
      <c r="C2780" s="31" t="s">
        <v>19</v>
      </c>
      <c r="D2780" t="s">
        <v>2</v>
      </c>
      <c r="E2780" s="21">
        <v>0</v>
      </c>
      <c r="F2780" s="21">
        <v>0</v>
      </c>
      <c r="G2780" s="21">
        <v>0</v>
      </c>
      <c r="H2780" s="21">
        <v>-538.848000000002</v>
      </c>
      <c r="I2780" s="21">
        <v>-522.96800000000098</v>
      </c>
      <c r="J2780" s="21">
        <v>-77.486000000001894</v>
      </c>
      <c r="K2780" s="21">
        <v>-770.83800000000201</v>
      </c>
      <c r="L2780" s="21">
        <v>467.64599999999803</v>
      </c>
      <c r="M2780" s="21">
        <v>67.131999999998996</v>
      </c>
      <c r="N2780" s="21">
        <v>-386.42800000000102</v>
      </c>
      <c r="O2780" s="21">
        <v>-1389.42</v>
      </c>
      <c r="P2780" s="21">
        <v>352.10599999999903</v>
      </c>
    </row>
    <row r="2781" spans="1:16" x14ac:dyDescent="0.25">
      <c r="A2781">
        <v>2023</v>
      </c>
      <c r="B2781">
        <v>858490</v>
      </c>
      <c r="C2781" s="31" t="s">
        <v>19</v>
      </c>
      <c r="D2781" t="s">
        <v>4</v>
      </c>
      <c r="E2781" s="21">
        <v>0</v>
      </c>
      <c r="F2781" s="21">
        <v>0</v>
      </c>
      <c r="G2781" s="21">
        <v>0</v>
      </c>
      <c r="H2781" s="21">
        <v>-1178.6479999999999</v>
      </c>
      <c r="I2781" s="21">
        <v>-1274.1679999999999</v>
      </c>
      <c r="J2781" s="21">
        <v>-853.98600000000204</v>
      </c>
      <c r="K2781" s="21">
        <v>-1488.9380000000001</v>
      </c>
      <c r="L2781" s="21">
        <v>-347.55400000000202</v>
      </c>
      <c r="M2781" s="21">
        <v>-638.86800000000096</v>
      </c>
      <c r="N2781" s="21">
        <v>-1164.1279999999999</v>
      </c>
      <c r="O2781" s="21">
        <v>-2087.0700000000002</v>
      </c>
      <c r="P2781" s="21">
        <v>-350.59400000000198</v>
      </c>
    </row>
    <row r="2782" spans="1:16" x14ac:dyDescent="0.25">
      <c r="A2782">
        <v>2023</v>
      </c>
      <c r="B2782">
        <v>858490</v>
      </c>
      <c r="C2782" s="31" t="s">
        <v>19</v>
      </c>
      <c r="D2782" t="s">
        <v>1</v>
      </c>
      <c r="E2782" s="21">
        <v>0</v>
      </c>
      <c r="F2782" s="21">
        <v>0</v>
      </c>
      <c r="G2782" s="21">
        <v>0</v>
      </c>
      <c r="H2782" s="21">
        <v>12133.152</v>
      </c>
      <c r="I2782" s="21">
        <v>17228.531999999999</v>
      </c>
      <c r="J2782" s="21">
        <v>13053.263999999999</v>
      </c>
      <c r="K2782" s="21">
        <v>11130.162</v>
      </c>
      <c r="L2782" s="21">
        <v>14431.896000000001</v>
      </c>
      <c r="M2782" s="21">
        <v>8629.6319999999996</v>
      </c>
      <c r="N2782" s="21">
        <v>13677.072</v>
      </c>
      <c r="O2782" s="21">
        <v>16252.08</v>
      </c>
      <c r="P2782" s="21">
        <v>10998.606</v>
      </c>
    </row>
    <row r="2783" spans="1:16" x14ac:dyDescent="0.25">
      <c r="A2783">
        <v>2023</v>
      </c>
      <c r="B2783">
        <v>858490</v>
      </c>
      <c r="C2783" s="31" t="s">
        <v>22</v>
      </c>
      <c r="D2783" t="s">
        <v>2</v>
      </c>
      <c r="E2783" s="21">
        <v>0</v>
      </c>
      <c r="F2783" s="21">
        <v>0</v>
      </c>
      <c r="G2783" s="21">
        <v>0</v>
      </c>
      <c r="H2783" s="21">
        <v>461.01999999999902</v>
      </c>
      <c r="I2783" s="21">
        <v>-302.484000000001</v>
      </c>
      <c r="J2783" s="21">
        <v>-527.23000000000104</v>
      </c>
      <c r="K2783" s="21">
        <v>-866.79000000000099</v>
      </c>
      <c r="L2783" s="21">
        <v>-108.786</v>
      </c>
      <c r="M2783" s="21">
        <v>-1110.296</v>
      </c>
      <c r="N2783" s="21">
        <v>-323.02800000000099</v>
      </c>
      <c r="O2783" s="21">
        <v>26.563999999999002</v>
      </c>
      <c r="P2783" s="21">
        <v>-325.39</v>
      </c>
    </row>
    <row r="2784" spans="1:16" x14ac:dyDescent="0.25">
      <c r="A2784">
        <v>2023</v>
      </c>
      <c r="B2784">
        <v>858490</v>
      </c>
      <c r="C2784" s="31" t="s">
        <v>22</v>
      </c>
      <c r="D2784" t="s">
        <v>4</v>
      </c>
      <c r="E2784" s="21">
        <v>0</v>
      </c>
      <c r="F2784" s="21">
        <v>0</v>
      </c>
      <c r="G2784" s="21">
        <v>0</v>
      </c>
      <c r="H2784" s="21">
        <v>-215.08000000000101</v>
      </c>
      <c r="I2784" s="21">
        <v>-1048.2840000000001</v>
      </c>
      <c r="J2784" s="21">
        <v>-1277.98</v>
      </c>
      <c r="K2784" s="21">
        <v>-1554.44</v>
      </c>
      <c r="L2784" s="21">
        <v>-870.18600000000004</v>
      </c>
      <c r="M2784" s="21">
        <v>-1771.346</v>
      </c>
      <c r="N2784" s="21">
        <v>-1073.2280000000001</v>
      </c>
      <c r="O2784" s="21">
        <v>-688.78600000000097</v>
      </c>
      <c r="P2784" s="21">
        <v>-993.79</v>
      </c>
    </row>
    <row r="2785" spans="1:16" x14ac:dyDescent="0.25">
      <c r="A2785">
        <v>2023</v>
      </c>
      <c r="B2785">
        <v>858490</v>
      </c>
      <c r="C2785" s="31" t="s">
        <v>22</v>
      </c>
      <c r="D2785" t="s">
        <v>1</v>
      </c>
      <c r="E2785" s="21">
        <v>0</v>
      </c>
      <c r="F2785" s="21">
        <v>0</v>
      </c>
      <c r="G2785" s="21">
        <v>0</v>
      </c>
      <c r="H2785" s="21">
        <v>10091.52</v>
      </c>
      <c r="I2785" s="21">
        <v>7113.5159999999996</v>
      </c>
      <c r="J2785" s="21">
        <v>9984.27</v>
      </c>
      <c r="K2785" s="21">
        <v>8724.2099999999991</v>
      </c>
      <c r="L2785" s="21">
        <v>3089.2139999999999</v>
      </c>
      <c r="M2785" s="21">
        <v>11519.454</v>
      </c>
      <c r="N2785" s="21">
        <v>7312.7219999999998</v>
      </c>
      <c r="O2785" s="21">
        <v>11022.564</v>
      </c>
      <c r="P2785" s="21">
        <v>3739.86</v>
      </c>
    </row>
    <row r="2786" spans="1:16" x14ac:dyDescent="0.25">
      <c r="A2786">
        <v>2023</v>
      </c>
      <c r="B2786">
        <v>861673</v>
      </c>
      <c r="C2786" s="31" t="s">
        <v>18</v>
      </c>
      <c r="D2786" t="s">
        <v>4</v>
      </c>
      <c r="E2786" s="21">
        <v>-92.441999999999993</v>
      </c>
      <c r="F2786" s="21">
        <v>-231.678</v>
      </c>
      <c r="G2786" s="21">
        <v>-218.28399999999999</v>
      </c>
      <c r="H2786" s="21">
        <v>-48.213999999999999</v>
      </c>
      <c r="I2786" s="21">
        <v>-57.427999999999997</v>
      </c>
      <c r="J2786" s="21">
        <v>0</v>
      </c>
      <c r="K2786" s="21">
        <v>-13.6240000000001</v>
      </c>
      <c r="L2786" s="21">
        <v>-189.982</v>
      </c>
      <c r="M2786" s="21">
        <v>192.41800000000001</v>
      </c>
      <c r="N2786" s="21">
        <v>99.891999999999996</v>
      </c>
      <c r="O2786" s="21">
        <v>-86.481999999999999</v>
      </c>
      <c r="P2786" s="21">
        <v>-140.79599999999999</v>
      </c>
    </row>
    <row r="2787" spans="1:16" x14ac:dyDescent="0.25">
      <c r="A2787">
        <v>2023</v>
      </c>
      <c r="B2787">
        <v>861673</v>
      </c>
      <c r="C2787" s="31" t="s">
        <v>18</v>
      </c>
      <c r="D2787" t="s">
        <v>2</v>
      </c>
      <c r="E2787" s="21">
        <v>38.158000000000001</v>
      </c>
      <c r="F2787" s="21">
        <v>98.1219999999999</v>
      </c>
      <c r="G2787" s="21">
        <v>42.915999999999897</v>
      </c>
      <c r="H2787" s="21">
        <v>15.986000000000001</v>
      </c>
      <c r="I2787" s="21">
        <v>8.97199999999998</v>
      </c>
      <c r="J2787" s="21">
        <v>0</v>
      </c>
      <c r="K2787" s="21">
        <v>249.77600000000001</v>
      </c>
      <c r="L2787" s="21">
        <v>4.8179999999999898</v>
      </c>
      <c r="M2787" s="21">
        <v>325.21800000000002</v>
      </c>
      <c r="N2787" s="21">
        <v>232.69200000000001</v>
      </c>
      <c r="O2787" s="21">
        <v>46.317999999999998</v>
      </c>
      <c r="P2787" s="21">
        <v>56.204000000000001</v>
      </c>
    </row>
    <row r="2788" spans="1:16" x14ac:dyDescent="0.25">
      <c r="A2788">
        <v>2023</v>
      </c>
      <c r="B2788">
        <v>861673</v>
      </c>
      <c r="C2788" s="31" t="s">
        <v>18</v>
      </c>
      <c r="D2788" t="s">
        <v>1</v>
      </c>
      <c r="E2788" s="21">
        <v>235.15799999999999</v>
      </c>
      <c r="F2788" s="21">
        <v>3023.6219999999998</v>
      </c>
      <c r="G2788" s="21">
        <v>629.91600000000005</v>
      </c>
      <c r="H2788" s="21">
        <v>125.986</v>
      </c>
      <c r="I2788" s="21">
        <v>139.97200000000001</v>
      </c>
      <c r="J2788" s="21">
        <v>0</v>
      </c>
      <c r="K2788" s="21">
        <v>1805.7760000000001</v>
      </c>
      <c r="L2788" s="21">
        <v>1497.818</v>
      </c>
      <c r="M2788" s="21">
        <v>1219.2180000000001</v>
      </c>
      <c r="N2788" s="21">
        <v>1567.692</v>
      </c>
      <c r="O2788" s="21">
        <v>279.81799999999998</v>
      </c>
      <c r="P2788" s="21">
        <v>547.20399999999995</v>
      </c>
    </row>
    <row r="2789" spans="1:16" x14ac:dyDescent="0.25">
      <c r="A2789">
        <v>2023</v>
      </c>
      <c r="B2789">
        <v>864241</v>
      </c>
      <c r="C2789" s="31" t="s">
        <v>20</v>
      </c>
      <c r="D2789" t="s">
        <v>4</v>
      </c>
      <c r="E2789" s="21">
        <v>0</v>
      </c>
      <c r="F2789" s="21">
        <v>0</v>
      </c>
      <c r="G2789" s="21">
        <v>-54.4</v>
      </c>
      <c r="H2789" s="21">
        <v>0</v>
      </c>
      <c r="I2789" s="21">
        <v>0</v>
      </c>
      <c r="J2789" s="21">
        <v>0</v>
      </c>
      <c r="K2789" s="21">
        <v>0</v>
      </c>
      <c r="L2789" s="21">
        <v>0</v>
      </c>
      <c r="M2789" s="21">
        <v>31.2</v>
      </c>
      <c r="N2789" s="21">
        <v>-41.399999999999899</v>
      </c>
      <c r="O2789" s="21">
        <v>-40.4</v>
      </c>
      <c r="P2789" s="21">
        <v>-165.35</v>
      </c>
    </row>
    <row r="2790" spans="1:16" x14ac:dyDescent="0.25">
      <c r="A2790">
        <v>2023</v>
      </c>
      <c r="B2790">
        <v>864241</v>
      </c>
      <c r="C2790" s="31" t="s">
        <v>20</v>
      </c>
      <c r="D2790" t="s">
        <v>2</v>
      </c>
      <c r="E2790" s="21">
        <v>0</v>
      </c>
      <c r="F2790" s="21">
        <v>0</v>
      </c>
      <c r="G2790" s="21">
        <v>14</v>
      </c>
      <c r="H2790" s="21">
        <v>0</v>
      </c>
      <c r="I2790" s="21">
        <v>0</v>
      </c>
      <c r="J2790" s="21">
        <v>0</v>
      </c>
      <c r="K2790" s="21">
        <v>0</v>
      </c>
      <c r="L2790" s="21">
        <v>0</v>
      </c>
      <c r="M2790" s="21">
        <v>168</v>
      </c>
      <c r="N2790" s="21">
        <v>27.000000000000099</v>
      </c>
      <c r="O2790" s="21">
        <v>28</v>
      </c>
      <c r="P2790" s="21">
        <v>39.850000000000101</v>
      </c>
    </row>
    <row r="2791" spans="1:16" x14ac:dyDescent="0.25">
      <c r="A2791">
        <v>2023</v>
      </c>
      <c r="B2791">
        <v>864241</v>
      </c>
      <c r="C2791" s="31" t="s">
        <v>20</v>
      </c>
      <c r="D2791" t="s">
        <v>1</v>
      </c>
      <c r="E2791" s="21">
        <v>0</v>
      </c>
      <c r="F2791" s="21">
        <v>0</v>
      </c>
      <c r="G2791" s="21">
        <v>154</v>
      </c>
      <c r="H2791" s="21">
        <v>0</v>
      </c>
      <c r="I2791" s="21">
        <v>0</v>
      </c>
      <c r="J2791" s="21">
        <v>0</v>
      </c>
      <c r="K2791" s="21">
        <v>0</v>
      </c>
      <c r="L2791" s="21">
        <v>0</v>
      </c>
      <c r="M2791" s="21">
        <v>1848</v>
      </c>
      <c r="N2791" s="21">
        <v>297</v>
      </c>
      <c r="O2791" s="21">
        <v>308</v>
      </c>
      <c r="P2791" s="21">
        <v>438.35</v>
      </c>
    </row>
    <row r="2792" spans="1:16" x14ac:dyDescent="0.25">
      <c r="A2792">
        <v>2023</v>
      </c>
      <c r="B2792">
        <v>864241</v>
      </c>
      <c r="C2792" s="31" t="s">
        <v>19</v>
      </c>
      <c r="D2792" t="s">
        <v>4</v>
      </c>
      <c r="E2792" s="21">
        <v>1928.75</v>
      </c>
      <c r="F2792" s="21">
        <v>1290.95</v>
      </c>
      <c r="G2792" s="21">
        <v>1432.93</v>
      </c>
      <c r="H2792" s="21">
        <v>2023.05</v>
      </c>
      <c r="I2792" s="21">
        <v>364.9</v>
      </c>
      <c r="J2792" s="21">
        <v>634.80000000000098</v>
      </c>
      <c r="K2792" s="21">
        <v>915.10000000000105</v>
      </c>
      <c r="L2792" s="21">
        <v>402.6</v>
      </c>
      <c r="M2792" s="21">
        <v>1725.7</v>
      </c>
      <c r="N2792" s="21">
        <v>382.35000000000099</v>
      </c>
      <c r="O2792" s="21">
        <v>379</v>
      </c>
      <c r="P2792" s="21">
        <v>1923.3</v>
      </c>
    </row>
    <row r="2793" spans="1:16" x14ac:dyDescent="0.25">
      <c r="A2793">
        <v>2023</v>
      </c>
      <c r="B2793">
        <v>864241</v>
      </c>
      <c r="C2793" s="31" t="s">
        <v>19</v>
      </c>
      <c r="D2793" t="s">
        <v>2</v>
      </c>
      <c r="E2793" s="21">
        <v>2534.25</v>
      </c>
      <c r="F2793" s="21">
        <v>1846.75</v>
      </c>
      <c r="G2793" s="21">
        <v>1690.75</v>
      </c>
      <c r="H2793" s="21">
        <v>2530.25</v>
      </c>
      <c r="I2793" s="21">
        <v>527</v>
      </c>
      <c r="J2793" s="21">
        <v>787.00000000000102</v>
      </c>
      <c r="K2793" s="21">
        <v>1161</v>
      </c>
      <c r="L2793" s="21">
        <v>697.1</v>
      </c>
      <c r="M2793" s="21">
        <v>2210.9</v>
      </c>
      <c r="N2793" s="21">
        <v>750.75000000000102</v>
      </c>
      <c r="O2793" s="21">
        <v>685.6</v>
      </c>
      <c r="P2793" s="21">
        <v>2716.2</v>
      </c>
    </row>
    <row r="2794" spans="1:16" x14ac:dyDescent="0.25">
      <c r="A2794">
        <v>2023</v>
      </c>
      <c r="B2794">
        <v>864241</v>
      </c>
      <c r="C2794" s="31" t="s">
        <v>19</v>
      </c>
      <c r="D2794" t="s">
        <v>1</v>
      </c>
      <c r="E2794" s="21">
        <v>27876.75</v>
      </c>
      <c r="F2794" s="21">
        <v>20314.25</v>
      </c>
      <c r="G2794" s="21">
        <v>18598.25</v>
      </c>
      <c r="H2794" s="21">
        <v>27832.75</v>
      </c>
      <c r="I2794" s="21">
        <v>5797</v>
      </c>
      <c r="J2794" s="21">
        <v>8657</v>
      </c>
      <c r="K2794" s="21">
        <v>12771</v>
      </c>
      <c r="L2794" s="21">
        <v>7668.1</v>
      </c>
      <c r="M2794" s="21">
        <v>24319.9</v>
      </c>
      <c r="N2794" s="21">
        <v>8258.25</v>
      </c>
      <c r="O2794" s="21">
        <v>7541.6</v>
      </c>
      <c r="P2794" s="21">
        <v>29878.2</v>
      </c>
    </row>
    <row r="2795" spans="1:16" x14ac:dyDescent="0.25">
      <c r="A2795">
        <v>2023</v>
      </c>
      <c r="B2795">
        <v>865220</v>
      </c>
      <c r="C2795" s="31" t="s">
        <v>22</v>
      </c>
      <c r="D2795" t="s">
        <v>4</v>
      </c>
      <c r="E2795" s="21">
        <v>1094.048</v>
      </c>
      <c r="F2795" s="21">
        <v>237.928</v>
      </c>
      <c r="G2795" s="21">
        <v>-115.28</v>
      </c>
      <c r="H2795" s="21">
        <v>136.77600000000001</v>
      </c>
      <c r="I2795" s="21">
        <v>354.17200000000003</v>
      </c>
      <c r="J2795" s="21">
        <v>406.8</v>
      </c>
      <c r="K2795" s="21">
        <v>639.64</v>
      </c>
      <c r="L2795" s="21">
        <v>-227.81200000000001</v>
      </c>
      <c r="M2795" s="21">
        <v>-70.331999999999994</v>
      </c>
      <c r="N2795" s="21">
        <v>153.42400000000001</v>
      </c>
      <c r="O2795" s="21">
        <v>-165.74799999999999</v>
      </c>
      <c r="P2795" s="21">
        <v>-96.847999999999999</v>
      </c>
    </row>
    <row r="2796" spans="1:16" x14ac:dyDescent="0.25">
      <c r="A2796">
        <v>2023</v>
      </c>
      <c r="B2796">
        <v>865220</v>
      </c>
      <c r="C2796" s="31" t="s">
        <v>22</v>
      </c>
      <c r="D2796" t="s">
        <v>2</v>
      </c>
      <c r="E2796" s="21">
        <v>1572.048</v>
      </c>
      <c r="F2796" s="21">
        <v>565.52800000000002</v>
      </c>
      <c r="G2796" s="21">
        <v>143.72</v>
      </c>
      <c r="H2796" s="21">
        <v>333.77600000000001</v>
      </c>
      <c r="I2796" s="21">
        <v>634.072</v>
      </c>
      <c r="J2796" s="21">
        <v>688.9</v>
      </c>
      <c r="K2796" s="21">
        <v>1029.24</v>
      </c>
      <c r="L2796" s="21">
        <v>97.588000000000093</v>
      </c>
      <c r="M2796" s="21">
        <v>259.46800000000002</v>
      </c>
      <c r="N2796" s="21">
        <v>281.82400000000001</v>
      </c>
      <c r="O2796" s="21">
        <v>26.852</v>
      </c>
      <c r="P2796" s="21">
        <v>33.752000000000002</v>
      </c>
    </row>
    <row r="2797" spans="1:16" x14ac:dyDescent="0.25">
      <c r="A2797">
        <v>2023</v>
      </c>
      <c r="B2797">
        <v>865220</v>
      </c>
      <c r="C2797" s="31" t="s">
        <v>22</v>
      </c>
      <c r="D2797" t="s">
        <v>1</v>
      </c>
      <c r="E2797" s="21">
        <v>6348.0479999999998</v>
      </c>
      <c r="F2797" s="21">
        <v>1868.528</v>
      </c>
      <c r="G2797" s="21">
        <v>524.72</v>
      </c>
      <c r="H2797" s="21">
        <v>1855.7760000000001</v>
      </c>
      <c r="I2797" s="21">
        <v>4273.0720000000001</v>
      </c>
      <c r="J2797" s="21">
        <v>2332.4</v>
      </c>
      <c r="K2797" s="21">
        <v>2828.24</v>
      </c>
      <c r="L2797" s="21">
        <v>803.08799999999997</v>
      </c>
      <c r="M2797" s="21">
        <v>1005.968</v>
      </c>
      <c r="N2797" s="21">
        <v>1551.8240000000001</v>
      </c>
      <c r="O2797" s="21">
        <v>326.35199999999998</v>
      </c>
      <c r="P2797" s="21">
        <v>172.75200000000001</v>
      </c>
    </row>
    <row r="2798" spans="1:16" x14ac:dyDescent="0.25">
      <c r="A2798">
        <v>2023</v>
      </c>
      <c r="B2798">
        <v>866033</v>
      </c>
      <c r="C2798" s="31" t="s">
        <v>18</v>
      </c>
      <c r="D2798" t="s">
        <v>4</v>
      </c>
      <c r="E2798" s="21">
        <v>-350.43250000000103</v>
      </c>
      <c r="F2798" s="21">
        <v>824.63</v>
      </c>
      <c r="G2798" s="21">
        <v>672.08499999999799</v>
      </c>
      <c r="H2798" s="21">
        <v>21.9749999999995</v>
      </c>
      <c r="I2798" s="21">
        <v>73.389999999998494</v>
      </c>
      <c r="J2798" s="21">
        <v>907.63249999999903</v>
      </c>
      <c r="K2798" s="21">
        <v>-94.880000000000194</v>
      </c>
      <c r="L2798" s="21">
        <v>38.9799999999994</v>
      </c>
      <c r="M2798" s="21">
        <v>335.71499999999702</v>
      </c>
      <c r="N2798" s="21">
        <v>-196.0575</v>
      </c>
      <c r="O2798" s="21">
        <v>-217.73500000000001</v>
      </c>
      <c r="P2798" s="21">
        <v>72.187499999998707</v>
      </c>
    </row>
    <row r="2799" spans="1:16" x14ac:dyDescent="0.25">
      <c r="A2799">
        <v>2023</v>
      </c>
      <c r="B2799">
        <v>866033</v>
      </c>
      <c r="C2799" s="31" t="s">
        <v>19</v>
      </c>
      <c r="D2799" t="s">
        <v>4</v>
      </c>
      <c r="E2799" s="21">
        <v>231.597499999999</v>
      </c>
      <c r="F2799" s="21">
        <v>854.43749999999704</v>
      </c>
      <c r="G2799" s="21">
        <v>138.39999999999901</v>
      </c>
      <c r="H2799" s="21">
        <v>161.05249999999799</v>
      </c>
      <c r="I2799" s="21">
        <v>-333.95500000000101</v>
      </c>
      <c r="J2799" s="21">
        <v>-183.85499999999999</v>
      </c>
      <c r="K2799" s="21">
        <v>52.8324999999993</v>
      </c>
      <c r="L2799" s="21">
        <v>-186.01000000000101</v>
      </c>
      <c r="M2799" s="21">
        <v>362.38999999999902</v>
      </c>
      <c r="N2799" s="21">
        <v>-277.74500000000199</v>
      </c>
      <c r="O2799" s="21">
        <v>653.61999999999898</v>
      </c>
      <c r="P2799" s="21">
        <v>118.132500000001</v>
      </c>
    </row>
    <row r="2800" spans="1:16" x14ac:dyDescent="0.25">
      <c r="A2800">
        <v>2023</v>
      </c>
      <c r="B2800">
        <v>866033</v>
      </c>
      <c r="C2800" s="31" t="s">
        <v>18</v>
      </c>
      <c r="D2800" t="s">
        <v>2</v>
      </c>
      <c r="E2800" s="21">
        <v>415.167499999999</v>
      </c>
      <c r="F2800" s="21">
        <v>1551.33</v>
      </c>
      <c r="G2800" s="21">
        <v>1531.585</v>
      </c>
      <c r="H2800" s="21">
        <v>663.57499999999902</v>
      </c>
      <c r="I2800" s="21">
        <v>506.98999999999802</v>
      </c>
      <c r="J2800" s="21">
        <v>1978.4324999999999</v>
      </c>
      <c r="K2800" s="21">
        <v>177.32</v>
      </c>
      <c r="L2800" s="21">
        <v>886.37999999999897</v>
      </c>
      <c r="M2800" s="21">
        <v>1405.415</v>
      </c>
      <c r="N2800" s="21">
        <v>346.14249999999998</v>
      </c>
      <c r="O2800" s="21">
        <v>744.86500000000001</v>
      </c>
      <c r="P2800" s="21">
        <v>826.78749999999798</v>
      </c>
    </row>
    <row r="2801" spans="1:16" x14ac:dyDescent="0.25">
      <c r="A2801">
        <v>2023</v>
      </c>
      <c r="B2801">
        <v>866033</v>
      </c>
      <c r="C2801" s="31" t="s">
        <v>21</v>
      </c>
      <c r="D2801" t="s">
        <v>4</v>
      </c>
      <c r="E2801" s="21">
        <v>820.17499999999905</v>
      </c>
      <c r="F2801" s="21">
        <v>480.789999999999</v>
      </c>
      <c r="G2801" s="21">
        <v>578.12749999999699</v>
      </c>
      <c r="H2801" s="21">
        <v>1848.855</v>
      </c>
      <c r="I2801" s="21">
        <v>1121.06</v>
      </c>
      <c r="J2801" s="21">
        <v>192.724999999999</v>
      </c>
      <c r="K2801" s="21">
        <v>955.53999999999496</v>
      </c>
      <c r="L2801" s="21">
        <v>728.75999999999897</v>
      </c>
      <c r="M2801" s="21">
        <v>1834.9925000000001</v>
      </c>
      <c r="N2801" s="21">
        <v>989.03</v>
      </c>
      <c r="O2801" s="21">
        <v>1312.375</v>
      </c>
      <c r="P2801" s="21">
        <v>1300.4075</v>
      </c>
    </row>
    <row r="2802" spans="1:16" x14ac:dyDescent="0.25">
      <c r="A2802">
        <v>2023</v>
      </c>
      <c r="B2802">
        <v>866033</v>
      </c>
      <c r="C2802" s="31" t="s">
        <v>19</v>
      </c>
      <c r="D2802" t="s">
        <v>2</v>
      </c>
      <c r="E2802" s="21">
        <v>1096.3975</v>
      </c>
      <c r="F2802" s="21">
        <v>1836.0374999999999</v>
      </c>
      <c r="G2802" s="21">
        <v>1014.2</v>
      </c>
      <c r="H2802" s="21">
        <v>1142.6524999999999</v>
      </c>
      <c r="I2802" s="21">
        <v>667.64499999999896</v>
      </c>
      <c r="J2802" s="21">
        <v>248.54499999999999</v>
      </c>
      <c r="K2802" s="21">
        <v>1055.5325</v>
      </c>
      <c r="L2802" s="21">
        <v>599.39</v>
      </c>
      <c r="M2802" s="21">
        <v>1795.09</v>
      </c>
      <c r="N2802" s="21">
        <v>737.05499999999904</v>
      </c>
      <c r="O2802" s="21">
        <v>1477.52</v>
      </c>
      <c r="P2802" s="21">
        <v>1029.1324999999999</v>
      </c>
    </row>
    <row r="2803" spans="1:16" x14ac:dyDescent="0.25">
      <c r="A2803">
        <v>2023</v>
      </c>
      <c r="B2803">
        <v>866033</v>
      </c>
      <c r="C2803" s="31" t="s">
        <v>21</v>
      </c>
      <c r="D2803" t="s">
        <v>2</v>
      </c>
      <c r="E2803" s="21">
        <v>1242.175</v>
      </c>
      <c r="F2803" s="21">
        <v>691.78999999999905</v>
      </c>
      <c r="G2803" s="21">
        <v>848.12749999999699</v>
      </c>
      <c r="H2803" s="21">
        <v>2142.855</v>
      </c>
      <c r="I2803" s="21">
        <v>1457.06</v>
      </c>
      <c r="J2803" s="21">
        <v>318.724999999999</v>
      </c>
      <c r="K2803" s="21">
        <v>1233.53999999999</v>
      </c>
      <c r="L2803" s="21">
        <v>1112.76</v>
      </c>
      <c r="M2803" s="21">
        <v>2516.9924999999998</v>
      </c>
      <c r="N2803" s="21">
        <v>1251.03</v>
      </c>
      <c r="O2803" s="21">
        <v>1673.375</v>
      </c>
      <c r="P2803" s="21">
        <v>1601.4075</v>
      </c>
    </row>
    <row r="2804" spans="1:16" x14ac:dyDescent="0.25">
      <c r="A2804">
        <v>2023</v>
      </c>
      <c r="B2804">
        <v>866033</v>
      </c>
      <c r="C2804" s="31" t="s">
        <v>20</v>
      </c>
      <c r="D2804" t="s">
        <v>4</v>
      </c>
      <c r="E2804" s="21">
        <v>2355.375</v>
      </c>
      <c r="F2804" s="21">
        <v>991.474999999999</v>
      </c>
      <c r="G2804" s="21">
        <v>1110.0899999999999</v>
      </c>
      <c r="H2804" s="21">
        <v>966.01749999999697</v>
      </c>
      <c r="I2804" s="21">
        <v>877.27499999999702</v>
      </c>
      <c r="J2804" s="21">
        <v>2540.3825000000002</v>
      </c>
      <c r="K2804" s="21">
        <v>1319.2974999999999</v>
      </c>
      <c r="L2804" s="21">
        <v>1391.2</v>
      </c>
      <c r="M2804" s="21">
        <v>1731.115</v>
      </c>
      <c r="N2804" s="21">
        <v>1254.2625</v>
      </c>
      <c r="O2804" s="21">
        <v>2185.9949999999999</v>
      </c>
      <c r="P2804" s="21">
        <v>2388.0749999999898</v>
      </c>
    </row>
    <row r="2805" spans="1:16" x14ac:dyDescent="0.25">
      <c r="A2805">
        <v>2023</v>
      </c>
      <c r="B2805">
        <v>866033</v>
      </c>
      <c r="C2805" s="31" t="s">
        <v>20</v>
      </c>
      <c r="D2805" t="s">
        <v>2</v>
      </c>
      <c r="E2805" s="21">
        <v>3186.9749999999999</v>
      </c>
      <c r="F2805" s="21">
        <v>1531.4749999999999</v>
      </c>
      <c r="G2805" s="21">
        <v>1726.89</v>
      </c>
      <c r="H2805" s="21">
        <v>1609.2175</v>
      </c>
      <c r="I2805" s="21">
        <v>1467.675</v>
      </c>
      <c r="J2805" s="21">
        <v>3301.1824999999999</v>
      </c>
      <c r="K2805" s="21">
        <v>1588.0975000000001</v>
      </c>
      <c r="L2805" s="21">
        <v>2332</v>
      </c>
      <c r="M2805" s="21">
        <v>2640.7150000000001</v>
      </c>
      <c r="N2805" s="21">
        <v>1751.0625</v>
      </c>
      <c r="O2805" s="21">
        <v>2940.7950000000001</v>
      </c>
      <c r="P2805" s="21">
        <v>3130.87499999999</v>
      </c>
    </row>
    <row r="2806" spans="1:16" x14ac:dyDescent="0.25">
      <c r="A2806">
        <v>2023</v>
      </c>
      <c r="B2806">
        <v>866033</v>
      </c>
      <c r="C2806" s="31" t="s">
        <v>18</v>
      </c>
      <c r="D2806" t="s">
        <v>1</v>
      </c>
      <c r="E2806" s="21">
        <v>7963.6674999999996</v>
      </c>
      <c r="F2806" s="21">
        <v>29757.33</v>
      </c>
      <c r="G2806" s="21">
        <v>29378.584999999999</v>
      </c>
      <c r="H2806" s="21">
        <v>12728.575000000001</v>
      </c>
      <c r="I2806" s="21">
        <v>9724.99</v>
      </c>
      <c r="J2806" s="21">
        <v>37949.932500000003</v>
      </c>
      <c r="K2806" s="21">
        <v>3401.32</v>
      </c>
      <c r="L2806" s="21">
        <v>17002.38</v>
      </c>
      <c r="M2806" s="21">
        <v>26958.415000000001</v>
      </c>
      <c r="N2806" s="21">
        <v>6639.6424999999999</v>
      </c>
      <c r="O2806" s="21">
        <v>14287.865</v>
      </c>
      <c r="P2806" s="21">
        <v>15859.2875</v>
      </c>
    </row>
    <row r="2807" spans="1:16" x14ac:dyDescent="0.25">
      <c r="A2807">
        <v>2023</v>
      </c>
      <c r="B2807">
        <v>866033</v>
      </c>
      <c r="C2807" s="31" t="s">
        <v>19</v>
      </c>
      <c r="D2807" t="s">
        <v>1</v>
      </c>
      <c r="E2807" s="21">
        <v>21030.897499999999</v>
      </c>
      <c r="F2807" s="21">
        <v>35218.537499999999</v>
      </c>
      <c r="G2807" s="21">
        <v>19454.2</v>
      </c>
      <c r="H2807" s="21">
        <v>21918.1525</v>
      </c>
      <c r="I2807" s="21">
        <v>12806.645</v>
      </c>
      <c r="J2807" s="21">
        <v>4767.5450000000001</v>
      </c>
      <c r="K2807" s="21">
        <v>20247.032500000001</v>
      </c>
      <c r="L2807" s="21">
        <v>11497.39</v>
      </c>
      <c r="M2807" s="21">
        <v>34433.089999999997</v>
      </c>
      <c r="N2807" s="21">
        <v>14138.055</v>
      </c>
      <c r="O2807" s="21">
        <v>28341.52</v>
      </c>
      <c r="P2807" s="21">
        <v>19740.6325</v>
      </c>
    </row>
    <row r="2808" spans="1:16" x14ac:dyDescent="0.25">
      <c r="A2808">
        <v>2023</v>
      </c>
      <c r="B2808">
        <v>866033</v>
      </c>
      <c r="C2808" s="31" t="s">
        <v>21</v>
      </c>
      <c r="D2808" t="s">
        <v>1</v>
      </c>
      <c r="E2808" s="21">
        <v>23827.174999999999</v>
      </c>
      <c r="F2808" s="21">
        <v>13269.79</v>
      </c>
      <c r="G2808" s="21">
        <v>16268.627500000001</v>
      </c>
      <c r="H2808" s="21">
        <v>41103.855000000003</v>
      </c>
      <c r="I2808" s="21">
        <v>27949.06</v>
      </c>
      <c r="J2808" s="21">
        <v>6113.7250000000004</v>
      </c>
      <c r="K2808" s="21">
        <v>23661.54</v>
      </c>
      <c r="L2808" s="21">
        <v>21344.76</v>
      </c>
      <c r="M2808" s="21">
        <v>48280.4925</v>
      </c>
      <c r="N2808" s="21">
        <v>23997.03</v>
      </c>
      <c r="O2808" s="21">
        <v>32098.375</v>
      </c>
      <c r="P2808" s="21">
        <v>30717.907500000001</v>
      </c>
    </row>
    <row r="2809" spans="1:16" x14ac:dyDescent="0.25">
      <c r="A2809">
        <v>2023</v>
      </c>
      <c r="B2809">
        <v>866033</v>
      </c>
      <c r="C2809" s="31" t="s">
        <v>20</v>
      </c>
      <c r="D2809" t="s">
        <v>1</v>
      </c>
      <c r="E2809" s="21">
        <v>61131.974999999999</v>
      </c>
      <c r="F2809" s="21">
        <v>29376.474999999999</v>
      </c>
      <c r="G2809" s="21">
        <v>33124.89</v>
      </c>
      <c r="H2809" s="21">
        <v>30867.717499999999</v>
      </c>
      <c r="I2809" s="21">
        <v>28152.674999999999</v>
      </c>
      <c r="J2809" s="21">
        <v>63322.682500000003</v>
      </c>
      <c r="K2809" s="21">
        <v>30462.5975</v>
      </c>
      <c r="L2809" s="21">
        <v>44732</v>
      </c>
      <c r="M2809" s="21">
        <v>50653.714999999997</v>
      </c>
      <c r="N2809" s="21">
        <v>33588.5625</v>
      </c>
      <c r="O2809" s="21">
        <v>56409.794999999998</v>
      </c>
      <c r="P2809" s="21">
        <v>60055.875</v>
      </c>
    </row>
    <row r="2810" spans="1:16" x14ac:dyDescent="0.25">
      <c r="A2810">
        <v>2023</v>
      </c>
      <c r="B2810">
        <v>867297</v>
      </c>
      <c r="C2810" s="31" t="s">
        <v>18</v>
      </c>
      <c r="D2810" t="s">
        <v>4</v>
      </c>
      <c r="E2810" s="21">
        <v>-51.808</v>
      </c>
      <c r="F2810" s="21">
        <v>2218.6799999999998</v>
      </c>
      <c r="G2810" s="21">
        <v>318.42399999999998</v>
      </c>
      <c r="H2810" s="21">
        <v>402.43200000000098</v>
      </c>
      <c r="I2810" s="21">
        <v>609.03600000000097</v>
      </c>
      <c r="J2810" s="21">
        <v>-63.88</v>
      </c>
      <c r="K2810" s="21">
        <v>-114.328</v>
      </c>
      <c r="L2810" s="21">
        <v>-58.816000000000003</v>
      </c>
      <c r="M2810" s="21">
        <v>2123.288</v>
      </c>
      <c r="N2810" s="21">
        <v>58.456000000000202</v>
      </c>
      <c r="O2810" s="21">
        <v>67.915999999999897</v>
      </c>
      <c r="P2810" s="21">
        <v>133.17599999999999</v>
      </c>
    </row>
    <row r="2811" spans="1:16" x14ac:dyDescent="0.25">
      <c r="A2811">
        <v>2023</v>
      </c>
      <c r="B2811">
        <v>867297</v>
      </c>
      <c r="C2811" s="31" t="s">
        <v>18</v>
      </c>
      <c r="D2811" t="s">
        <v>2</v>
      </c>
      <c r="E2811" s="21">
        <v>80.992000000000004</v>
      </c>
      <c r="F2811" s="21">
        <v>2574.88</v>
      </c>
      <c r="G2811" s="21">
        <v>384.82400000000001</v>
      </c>
      <c r="H2811" s="21">
        <v>794.23200000000099</v>
      </c>
      <c r="I2811" s="21">
        <v>870.23600000000101</v>
      </c>
      <c r="J2811" s="21">
        <v>133.12</v>
      </c>
      <c r="K2811" s="21">
        <v>151.27199999999999</v>
      </c>
      <c r="L2811" s="21">
        <v>5.3840000000000003</v>
      </c>
      <c r="M2811" s="21">
        <v>2457.4879999999998</v>
      </c>
      <c r="N2811" s="21">
        <v>527.65599999999995</v>
      </c>
      <c r="O2811" s="21">
        <v>409.81599999999997</v>
      </c>
      <c r="P2811" s="21">
        <v>330.17599999999999</v>
      </c>
    </row>
    <row r="2812" spans="1:16" x14ac:dyDescent="0.25">
      <c r="A2812">
        <v>2023</v>
      </c>
      <c r="B2812">
        <v>867297</v>
      </c>
      <c r="C2812" s="31" t="s">
        <v>18</v>
      </c>
      <c r="D2812" t="s">
        <v>1</v>
      </c>
      <c r="E2812" s="21">
        <v>338.99200000000002</v>
      </c>
      <c r="F2812" s="21">
        <v>8190.88</v>
      </c>
      <c r="G2812" s="21">
        <v>1295.8240000000001</v>
      </c>
      <c r="H2812" s="21">
        <v>7279.232</v>
      </c>
      <c r="I2812" s="21">
        <v>8176.7359999999999</v>
      </c>
      <c r="J2812" s="21">
        <v>379.12</v>
      </c>
      <c r="K2812" s="21">
        <v>878.27200000000005</v>
      </c>
      <c r="L2812" s="21">
        <v>14.384</v>
      </c>
      <c r="M2812" s="21">
        <v>6457.4880000000003</v>
      </c>
      <c r="N2812" s="21">
        <v>3074.6559999999999</v>
      </c>
      <c r="O2812" s="21">
        <v>2026.816</v>
      </c>
      <c r="P2812" s="21">
        <v>1710.1759999999999</v>
      </c>
    </row>
    <row r="2813" spans="1:16" x14ac:dyDescent="0.25">
      <c r="A2813">
        <v>2023</v>
      </c>
      <c r="B2813">
        <v>868970</v>
      </c>
      <c r="C2813" s="31" t="s">
        <v>21</v>
      </c>
      <c r="D2813" t="s">
        <v>4</v>
      </c>
      <c r="E2813" s="21">
        <v>-52.456000000000103</v>
      </c>
      <c r="F2813" s="21">
        <v>524.7296</v>
      </c>
      <c r="G2813" s="21">
        <v>118.8656</v>
      </c>
      <c r="H2813" s="21">
        <v>-95.140799999999999</v>
      </c>
      <c r="I2813" s="21">
        <v>-67.366399999999999</v>
      </c>
      <c r="J2813" s="21">
        <v>84.508799999999894</v>
      </c>
      <c r="K2813" s="21">
        <v>-76.246399999999994</v>
      </c>
      <c r="L2813" s="21">
        <v>57.567999999999799</v>
      </c>
      <c r="M2813" s="21">
        <v>-5.12320000000003</v>
      </c>
      <c r="N2813" s="21">
        <v>-106.8304</v>
      </c>
      <c r="O2813" s="21">
        <v>1058.8368</v>
      </c>
      <c r="P2813" s="21">
        <v>60.422399999999897</v>
      </c>
    </row>
    <row r="2814" spans="1:16" x14ac:dyDescent="0.25">
      <c r="A2814">
        <v>2023</v>
      </c>
      <c r="B2814">
        <v>868970</v>
      </c>
      <c r="C2814" s="31" t="s">
        <v>21</v>
      </c>
      <c r="D2814" t="s">
        <v>2</v>
      </c>
      <c r="E2814" s="21">
        <v>187.54400000000001</v>
      </c>
      <c r="F2814" s="21">
        <v>720.7296</v>
      </c>
      <c r="G2814" s="21">
        <v>178.8656</v>
      </c>
      <c r="H2814" s="21">
        <v>82.859200000000001</v>
      </c>
      <c r="I2814" s="21">
        <v>54.633600000000001</v>
      </c>
      <c r="J2814" s="21">
        <v>326.50880000000001</v>
      </c>
      <c r="K2814" s="21">
        <v>41.753599999999999</v>
      </c>
      <c r="L2814" s="21">
        <v>193.56800000000001</v>
      </c>
      <c r="M2814" s="21">
        <v>54.876800000000003</v>
      </c>
      <c r="N2814" s="21">
        <v>13.169600000000001</v>
      </c>
      <c r="O2814" s="21">
        <v>1418.8368</v>
      </c>
      <c r="P2814" s="21">
        <v>298.42239999999998</v>
      </c>
    </row>
    <row r="2815" spans="1:16" x14ac:dyDescent="0.25">
      <c r="A2815">
        <v>2023</v>
      </c>
      <c r="B2815">
        <v>868970</v>
      </c>
      <c r="C2815" s="31" t="s">
        <v>21</v>
      </c>
      <c r="D2815" t="s">
        <v>1</v>
      </c>
      <c r="E2815" s="21">
        <v>1229.5440000000001</v>
      </c>
      <c r="F2815" s="21">
        <v>4647.7295999999997</v>
      </c>
      <c r="G2815" s="21">
        <v>848.86559999999997</v>
      </c>
      <c r="H2815" s="21">
        <v>516.85919999999999</v>
      </c>
      <c r="I2815" s="21">
        <v>414.6336</v>
      </c>
      <c r="J2815" s="21">
        <v>1527.5088000000001</v>
      </c>
      <c r="K2815" s="21">
        <v>339.75360000000001</v>
      </c>
      <c r="L2815" s="21">
        <v>1295.568</v>
      </c>
      <c r="M2815" s="21">
        <v>241.8768</v>
      </c>
      <c r="N2815" s="21">
        <v>1490.1695999999999</v>
      </c>
      <c r="O2815" s="21">
        <v>4916.8368</v>
      </c>
      <c r="P2815" s="21">
        <v>2067.4223999999999</v>
      </c>
    </row>
    <row r="2816" spans="1:16" x14ac:dyDescent="0.25">
      <c r="A2816">
        <v>2023</v>
      </c>
      <c r="B2816">
        <v>870139</v>
      </c>
      <c r="C2816" s="31" t="s">
        <v>21</v>
      </c>
      <c r="D2816" t="s">
        <v>4</v>
      </c>
      <c r="E2816" s="21">
        <v>-59.279999999999802</v>
      </c>
      <c r="F2816" s="21">
        <v>203.520000000001</v>
      </c>
      <c r="G2816" s="21">
        <v>1128.96</v>
      </c>
      <c r="H2816" s="21">
        <v>-9.9799999999999596</v>
      </c>
      <c r="I2816" s="21">
        <v>-3.7599999999998799</v>
      </c>
      <c r="J2816" s="21">
        <v>0.780000000000172</v>
      </c>
      <c r="K2816" s="21">
        <v>-58.119999999999898</v>
      </c>
      <c r="L2816" s="21">
        <v>1133.56</v>
      </c>
      <c r="M2816" s="21">
        <v>-13.239999999999901</v>
      </c>
      <c r="N2816" s="21">
        <v>-23.279999999999799</v>
      </c>
      <c r="O2816" s="21">
        <v>48.120000000000203</v>
      </c>
      <c r="P2816" s="21">
        <v>-32.4</v>
      </c>
    </row>
    <row r="2817" spans="1:16" x14ac:dyDescent="0.25">
      <c r="A2817">
        <v>2023</v>
      </c>
      <c r="B2817">
        <v>870139</v>
      </c>
      <c r="C2817" s="31" t="s">
        <v>20</v>
      </c>
      <c r="D2817" t="s">
        <v>4</v>
      </c>
      <c r="E2817" s="21">
        <v>22.560000000000301</v>
      </c>
      <c r="F2817" s="21">
        <v>307.20000000000101</v>
      </c>
      <c r="G2817" s="21">
        <v>581.52000000000203</v>
      </c>
      <c r="H2817" s="21">
        <v>482.28</v>
      </c>
      <c r="I2817" s="21">
        <v>413.76000000000101</v>
      </c>
      <c r="J2817" s="21">
        <v>1655.28</v>
      </c>
      <c r="K2817" s="21">
        <v>252.00000000000099</v>
      </c>
      <c r="L2817" s="21">
        <v>1538.1</v>
      </c>
      <c r="M2817" s="21">
        <v>986.82</v>
      </c>
      <c r="N2817" s="21">
        <v>553.80000000000098</v>
      </c>
      <c r="O2817" s="21">
        <v>139.19999999999999</v>
      </c>
      <c r="P2817" s="21">
        <v>440.400000000001</v>
      </c>
    </row>
    <row r="2818" spans="1:16" x14ac:dyDescent="0.25">
      <c r="A2818">
        <v>2023</v>
      </c>
      <c r="B2818">
        <v>870139</v>
      </c>
      <c r="C2818" s="31" t="s">
        <v>21</v>
      </c>
      <c r="D2818" t="s">
        <v>2</v>
      </c>
      <c r="E2818" s="21">
        <v>120.72</v>
      </c>
      <c r="F2818" s="21">
        <v>455.520000000001</v>
      </c>
      <c r="G2818" s="21">
        <v>1575.96</v>
      </c>
      <c r="H2818" s="21">
        <v>52.02</v>
      </c>
      <c r="I2818" s="21">
        <v>120.24</v>
      </c>
      <c r="J2818" s="21">
        <v>252.78</v>
      </c>
      <c r="K2818" s="21">
        <v>65.880000000000095</v>
      </c>
      <c r="L2818" s="21">
        <v>1447.56</v>
      </c>
      <c r="M2818" s="21">
        <v>50.760000000000097</v>
      </c>
      <c r="N2818" s="21">
        <v>294.72000000000003</v>
      </c>
      <c r="O2818" s="21">
        <v>348.12</v>
      </c>
      <c r="P2818" s="21">
        <v>27.6</v>
      </c>
    </row>
    <row r="2819" spans="1:16" x14ac:dyDescent="0.25">
      <c r="A2819">
        <v>2023</v>
      </c>
      <c r="B2819">
        <v>870139</v>
      </c>
      <c r="C2819" s="31" t="s">
        <v>20</v>
      </c>
      <c r="D2819" t="s">
        <v>2</v>
      </c>
      <c r="E2819" s="21">
        <v>386.16</v>
      </c>
      <c r="F2819" s="21">
        <v>906.00000000000102</v>
      </c>
      <c r="G2819" s="21">
        <v>954.72000000000196</v>
      </c>
      <c r="H2819" s="21">
        <v>950.28</v>
      </c>
      <c r="I2819" s="21">
        <v>850.56000000000097</v>
      </c>
      <c r="J2819" s="21">
        <v>2345.2800000000002</v>
      </c>
      <c r="K2819" s="21">
        <v>618.00000000000102</v>
      </c>
      <c r="L2819" s="21">
        <v>1785.3</v>
      </c>
      <c r="M2819" s="21">
        <v>1606.02</v>
      </c>
      <c r="N2819" s="21">
        <v>780.60000000000105</v>
      </c>
      <c r="O2819" s="21">
        <v>212.4</v>
      </c>
      <c r="P2819" s="21">
        <v>955.20000000000095</v>
      </c>
    </row>
    <row r="2820" spans="1:16" x14ac:dyDescent="0.25">
      <c r="A2820">
        <v>2023</v>
      </c>
      <c r="B2820">
        <v>870139</v>
      </c>
      <c r="C2820" s="31" t="s">
        <v>23</v>
      </c>
      <c r="D2820" t="s">
        <v>4</v>
      </c>
      <c r="E2820" s="21">
        <v>488.62000000000199</v>
      </c>
      <c r="F2820" s="21">
        <v>173.92000000000101</v>
      </c>
      <c r="G2820" s="21">
        <v>194.76000000000101</v>
      </c>
      <c r="H2820" s="21">
        <v>581.56000000000097</v>
      </c>
      <c r="I2820" s="21">
        <v>-132.63999999999999</v>
      </c>
      <c r="J2820" s="21">
        <v>-153.06</v>
      </c>
      <c r="K2820" s="21">
        <v>794.2</v>
      </c>
      <c r="L2820" s="21">
        <v>-96.799999999999798</v>
      </c>
      <c r="M2820" s="21">
        <v>296.50000000000102</v>
      </c>
      <c r="N2820" s="21">
        <v>-36.199999999999797</v>
      </c>
      <c r="O2820" s="21">
        <v>570.16000000000099</v>
      </c>
      <c r="P2820" s="21">
        <v>216.14</v>
      </c>
    </row>
    <row r="2821" spans="1:16" x14ac:dyDescent="0.25">
      <c r="A2821">
        <v>2023</v>
      </c>
      <c r="B2821">
        <v>870139</v>
      </c>
      <c r="C2821" s="31" t="s">
        <v>23</v>
      </c>
      <c r="D2821" t="s">
        <v>2</v>
      </c>
      <c r="E2821" s="21">
        <v>726.12000000000103</v>
      </c>
      <c r="F2821" s="21">
        <v>352.68000000000097</v>
      </c>
      <c r="G2821" s="21">
        <v>509.76000000000101</v>
      </c>
      <c r="H2821" s="21">
        <v>901.56000000000097</v>
      </c>
      <c r="I2821" s="21">
        <v>87.360000000000099</v>
      </c>
      <c r="J2821" s="21">
        <v>64.44</v>
      </c>
      <c r="K2821" s="21">
        <v>978</v>
      </c>
      <c r="L2821" s="21">
        <v>208.2</v>
      </c>
      <c r="M2821" s="21">
        <v>395.280000000001</v>
      </c>
      <c r="N2821" s="21">
        <v>118.8</v>
      </c>
      <c r="O2821" s="21">
        <v>823.92000000000098</v>
      </c>
      <c r="P2821" s="21">
        <v>691.14</v>
      </c>
    </row>
    <row r="2822" spans="1:16" x14ac:dyDescent="0.25">
      <c r="A2822">
        <v>2023</v>
      </c>
      <c r="B2822">
        <v>870139</v>
      </c>
      <c r="C2822" s="31" t="s">
        <v>21</v>
      </c>
      <c r="D2822" t="s">
        <v>1</v>
      </c>
      <c r="E2822" s="21">
        <v>1126.72</v>
      </c>
      <c r="F2822" s="21">
        <v>4251.5200000000004</v>
      </c>
      <c r="G2822" s="21">
        <v>14708.96</v>
      </c>
      <c r="H2822" s="21">
        <v>485.52</v>
      </c>
      <c r="I2822" s="21">
        <v>1122.24</v>
      </c>
      <c r="J2822" s="21">
        <v>2359.2800000000002</v>
      </c>
      <c r="K2822" s="21">
        <v>614.88</v>
      </c>
      <c r="L2822" s="21">
        <v>13510.56</v>
      </c>
      <c r="M2822" s="21">
        <v>473.76</v>
      </c>
      <c r="N2822" s="21">
        <v>2750.72</v>
      </c>
      <c r="O2822" s="21">
        <v>3249.12</v>
      </c>
      <c r="P2822" s="21">
        <v>257.60000000000002</v>
      </c>
    </row>
    <row r="2823" spans="1:16" x14ac:dyDescent="0.25">
      <c r="A2823">
        <v>2023</v>
      </c>
      <c r="B2823">
        <v>870139</v>
      </c>
      <c r="C2823" s="31" t="s">
        <v>20</v>
      </c>
      <c r="D2823" t="s">
        <v>1</v>
      </c>
      <c r="E2823" s="21">
        <v>3604.16</v>
      </c>
      <c r="F2823" s="21">
        <v>8456</v>
      </c>
      <c r="G2823" s="21">
        <v>8910.7199999999993</v>
      </c>
      <c r="H2823" s="21">
        <v>8869.2800000000007</v>
      </c>
      <c r="I2823" s="21">
        <v>7938.56</v>
      </c>
      <c r="J2823" s="21">
        <v>21889.279999999999</v>
      </c>
      <c r="K2823" s="21">
        <v>5768</v>
      </c>
      <c r="L2823" s="21">
        <v>16662.8</v>
      </c>
      <c r="M2823" s="21">
        <v>14989.52</v>
      </c>
      <c r="N2823" s="21">
        <v>7285.6</v>
      </c>
      <c r="O2823" s="21">
        <v>1982.4</v>
      </c>
      <c r="P2823" s="21">
        <v>8915.2000000000007</v>
      </c>
    </row>
    <row r="2824" spans="1:16" x14ac:dyDescent="0.25">
      <c r="A2824">
        <v>2023</v>
      </c>
      <c r="B2824">
        <v>870139</v>
      </c>
      <c r="C2824" s="31" t="s">
        <v>23</v>
      </c>
      <c r="D2824" t="s">
        <v>1</v>
      </c>
      <c r="E2824" s="21">
        <v>6777.12</v>
      </c>
      <c r="F2824" s="21">
        <v>3291.68</v>
      </c>
      <c r="G2824" s="21">
        <v>4757.76</v>
      </c>
      <c r="H2824" s="21">
        <v>8414.56</v>
      </c>
      <c r="I2824" s="21">
        <v>815.36</v>
      </c>
      <c r="J2824" s="21">
        <v>601.44000000000005</v>
      </c>
      <c r="K2824" s="21">
        <v>9128</v>
      </c>
      <c r="L2824" s="21">
        <v>1943.2</v>
      </c>
      <c r="M2824" s="21">
        <v>3689.28</v>
      </c>
      <c r="N2824" s="21">
        <v>1108.8</v>
      </c>
      <c r="O2824" s="21">
        <v>7689.92</v>
      </c>
      <c r="P2824" s="21">
        <v>6450.64</v>
      </c>
    </row>
    <row r="2825" spans="1:16" x14ac:dyDescent="0.25">
      <c r="A2825">
        <v>2023</v>
      </c>
      <c r="B2825">
        <v>873279</v>
      </c>
      <c r="C2825" s="31" t="s">
        <v>21</v>
      </c>
      <c r="D2825" t="s">
        <v>4</v>
      </c>
      <c r="E2825" s="21">
        <v>0</v>
      </c>
      <c r="F2825" s="21">
        <v>0</v>
      </c>
      <c r="G2825" s="21">
        <v>73.4140000000002</v>
      </c>
      <c r="H2825" s="21">
        <v>-51.904800000000002</v>
      </c>
      <c r="I2825" s="21">
        <v>-48.862000000000101</v>
      </c>
      <c r="J2825" s="21">
        <v>0</v>
      </c>
      <c r="K2825" s="21">
        <v>457.19080000000002</v>
      </c>
      <c r="L2825" s="21">
        <v>0</v>
      </c>
      <c r="M2825" s="21">
        <v>0</v>
      </c>
      <c r="N2825" s="21">
        <v>0</v>
      </c>
      <c r="O2825" s="21">
        <v>0</v>
      </c>
      <c r="P2825" s="21">
        <v>0</v>
      </c>
    </row>
    <row r="2826" spans="1:16" x14ac:dyDescent="0.25">
      <c r="A2826">
        <v>2023</v>
      </c>
      <c r="B2826">
        <v>873279</v>
      </c>
      <c r="C2826" s="31" t="s">
        <v>21</v>
      </c>
      <c r="D2826" t="s">
        <v>2</v>
      </c>
      <c r="E2826" s="21">
        <v>0</v>
      </c>
      <c r="F2826" s="21">
        <v>0</v>
      </c>
      <c r="G2826" s="21">
        <v>137.41399999999999</v>
      </c>
      <c r="H2826" s="21">
        <v>8.0951999999999895</v>
      </c>
      <c r="I2826" s="21">
        <v>13.1379999999999</v>
      </c>
      <c r="J2826" s="21">
        <v>0</v>
      </c>
      <c r="K2826" s="21">
        <v>521.19079999999997</v>
      </c>
      <c r="L2826" s="21">
        <v>0</v>
      </c>
      <c r="M2826" s="21">
        <v>0</v>
      </c>
      <c r="N2826" s="21">
        <v>0</v>
      </c>
      <c r="O2826" s="21">
        <v>0</v>
      </c>
      <c r="P2826" s="21">
        <v>0</v>
      </c>
    </row>
    <row r="2827" spans="1:16" x14ac:dyDescent="0.25">
      <c r="A2827">
        <v>2023</v>
      </c>
      <c r="B2827">
        <v>873279</v>
      </c>
      <c r="C2827" s="31" t="s">
        <v>21</v>
      </c>
      <c r="D2827" t="s">
        <v>1</v>
      </c>
      <c r="E2827" s="21">
        <v>0</v>
      </c>
      <c r="F2827" s="21">
        <v>0</v>
      </c>
      <c r="G2827" s="21">
        <v>1847.414</v>
      </c>
      <c r="H2827" s="21">
        <v>109.09520000000001</v>
      </c>
      <c r="I2827" s="21">
        <v>533.13800000000003</v>
      </c>
      <c r="J2827" s="21">
        <v>0</v>
      </c>
      <c r="K2827" s="21">
        <v>2715.1907999999999</v>
      </c>
      <c r="L2827" s="21">
        <v>0</v>
      </c>
      <c r="M2827" s="21">
        <v>0</v>
      </c>
      <c r="N2827" s="21">
        <v>0</v>
      </c>
      <c r="O2827" s="21">
        <v>0</v>
      </c>
      <c r="P2827" s="21">
        <v>0</v>
      </c>
    </row>
    <row r="2828" spans="1:16" x14ac:dyDescent="0.25">
      <c r="A2828">
        <v>2023</v>
      </c>
      <c r="B2828">
        <v>873602</v>
      </c>
      <c r="C2828" s="31" t="s">
        <v>19</v>
      </c>
      <c r="D2828" t="s">
        <v>4</v>
      </c>
      <c r="E2828" s="21">
        <v>-125.33199999999999</v>
      </c>
      <c r="F2828" s="21">
        <v>-60.432000000000002</v>
      </c>
      <c r="G2828" s="21">
        <v>0</v>
      </c>
      <c r="H2828" s="21">
        <v>-85.432000000000002</v>
      </c>
      <c r="I2828" s="21">
        <v>0</v>
      </c>
      <c r="J2828" s="21">
        <v>-220.88</v>
      </c>
      <c r="K2828" s="21">
        <v>216.59200000000001</v>
      </c>
      <c r="L2828" s="21">
        <v>-93.007999999999996</v>
      </c>
      <c r="M2828" s="21">
        <v>-108.848</v>
      </c>
      <c r="N2828" s="21">
        <v>0</v>
      </c>
      <c r="O2828" s="21">
        <v>-202.08</v>
      </c>
      <c r="P2828" s="21">
        <v>157.17599999999999</v>
      </c>
    </row>
    <row r="2829" spans="1:16" x14ac:dyDescent="0.25">
      <c r="A2829">
        <v>2023</v>
      </c>
      <c r="B2829">
        <v>873602</v>
      </c>
      <c r="C2829" s="31" t="s">
        <v>19</v>
      </c>
      <c r="D2829" t="s">
        <v>2</v>
      </c>
      <c r="E2829" s="21">
        <v>7.0679999999999996</v>
      </c>
      <c r="F2829" s="21">
        <v>71.968000000000004</v>
      </c>
      <c r="G2829" s="21">
        <v>0</v>
      </c>
      <c r="H2829" s="21">
        <v>46.968000000000004</v>
      </c>
      <c r="I2829" s="21">
        <v>0</v>
      </c>
      <c r="J2829" s="21">
        <v>110.12</v>
      </c>
      <c r="K2829" s="21">
        <v>481.392</v>
      </c>
      <c r="L2829" s="21">
        <v>171.792</v>
      </c>
      <c r="M2829" s="21">
        <v>89.751999999999995</v>
      </c>
      <c r="N2829" s="21">
        <v>0</v>
      </c>
      <c r="O2829" s="21">
        <v>128.91999999999999</v>
      </c>
      <c r="P2829" s="21">
        <v>488.17599999999999</v>
      </c>
    </row>
    <row r="2830" spans="1:16" x14ac:dyDescent="0.25">
      <c r="A2830">
        <v>2023</v>
      </c>
      <c r="B2830">
        <v>873602</v>
      </c>
      <c r="C2830" s="31" t="s">
        <v>19</v>
      </c>
      <c r="D2830" t="s">
        <v>1</v>
      </c>
      <c r="E2830" s="21">
        <v>33.567999999999998</v>
      </c>
      <c r="F2830" s="21">
        <v>271.96800000000002</v>
      </c>
      <c r="G2830" s="21">
        <v>0</v>
      </c>
      <c r="H2830" s="21">
        <v>127.968</v>
      </c>
      <c r="I2830" s="21">
        <v>0</v>
      </c>
      <c r="J2830" s="21">
        <v>419.12</v>
      </c>
      <c r="K2830" s="21">
        <v>1425.3920000000001</v>
      </c>
      <c r="L2830" s="21">
        <v>511.79199999999997</v>
      </c>
      <c r="M2830" s="21">
        <v>316.75200000000001</v>
      </c>
      <c r="N2830" s="21">
        <v>0</v>
      </c>
      <c r="O2830" s="21">
        <v>703.92</v>
      </c>
      <c r="P2830" s="21">
        <v>1438.1759999999999</v>
      </c>
    </row>
    <row r="2831" spans="1:16" x14ac:dyDescent="0.25">
      <c r="A2831">
        <v>2023</v>
      </c>
      <c r="B2831">
        <v>874423</v>
      </c>
      <c r="C2831" s="31" t="s">
        <v>18</v>
      </c>
      <c r="D2831" t="s">
        <v>4</v>
      </c>
      <c r="E2831" s="21">
        <v>462.06400000000002</v>
      </c>
      <c r="F2831" s="21">
        <v>901.44</v>
      </c>
      <c r="G2831" s="21">
        <v>40.408000000000001</v>
      </c>
      <c r="H2831" s="21">
        <v>5.5520000000000103</v>
      </c>
      <c r="I2831" s="21">
        <v>823.56</v>
      </c>
      <c r="J2831" s="21">
        <v>-26.756</v>
      </c>
      <c r="K2831" s="21">
        <v>-18.448</v>
      </c>
      <c r="L2831" s="21">
        <v>-54.231999999999999</v>
      </c>
      <c r="M2831" s="21">
        <v>-22.216000000000001</v>
      </c>
      <c r="N2831" s="21">
        <v>510.87200000000001</v>
      </c>
      <c r="O2831" s="21">
        <v>-150.58000000000001</v>
      </c>
      <c r="P2831" s="21">
        <v>-66.78</v>
      </c>
    </row>
    <row r="2832" spans="1:16" x14ac:dyDescent="0.25">
      <c r="A2832">
        <v>2023</v>
      </c>
      <c r="B2832">
        <v>874423</v>
      </c>
      <c r="C2832" s="31" t="s">
        <v>18</v>
      </c>
      <c r="D2832" t="s">
        <v>2</v>
      </c>
      <c r="E2832" s="21">
        <v>725.46400000000006</v>
      </c>
      <c r="F2832" s="21">
        <v>1394.84</v>
      </c>
      <c r="G2832" s="21">
        <v>106.80800000000001</v>
      </c>
      <c r="H2832" s="21">
        <v>133.952</v>
      </c>
      <c r="I2832" s="21">
        <v>1153.3599999999999</v>
      </c>
      <c r="J2832" s="21">
        <v>170.244</v>
      </c>
      <c r="K2832" s="21">
        <v>47.951999999999998</v>
      </c>
      <c r="L2832" s="21">
        <v>9.968</v>
      </c>
      <c r="M2832" s="21">
        <v>41.984000000000002</v>
      </c>
      <c r="N2832" s="21">
        <v>791.87199999999996</v>
      </c>
      <c r="O2832" s="21">
        <v>44.22</v>
      </c>
      <c r="P2832" s="21">
        <v>130.22</v>
      </c>
    </row>
    <row r="2833" spans="1:16" x14ac:dyDescent="0.25">
      <c r="A2833">
        <v>2023</v>
      </c>
      <c r="B2833">
        <v>874423</v>
      </c>
      <c r="C2833" s="31" t="s">
        <v>18</v>
      </c>
      <c r="D2833" t="s">
        <v>1</v>
      </c>
      <c r="E2833" s="21">
        <v>2652.4639999999999</v>
      </c>
      <c r="F2833" s="21">
        <v>4987.84</v>
      </c>
      <c r="G2833" s="21">
        <v>431.80799999999999</v>
      </c>
      <c r="H2833" s="21">
        <v>463.952</v>
      </c>
      <c r="I2833" s="21">
        <v>3775.36</v>
      </c>
      <c r="J2833" s="21">
        <v>543.74400000000003</v>
      </c>
      <c r="K2833" s="21">
        <v>143.952</v>
      </c>
      <c r="L2833" s="21">
        <v>31.968</v>
      </c>
      <c r="M2833" s="21">
        <v>111.98399999999999</v>
      </c>
      <c r="N2833" s="21">
        <v>4259.8720000000003</v>
      </c>
      <c r="O2833" s="21">
        <v>364.72</v>
      </c>
      <c r="P2833" s="21">
        <v>388.72</v>
      </c>
    </row>
    <row r="2834" spans="1:16" x14ac:dyDescent="0.25">
      <c r="A2834">
        <v>2023</v>
      </c>
      <c r="B2834">
        <v>875444</v>
      </c>
      <c r="C2834" s="31" t="s">
        <v>22</v>
      </c>
      <c r="D2834" t="s">
        <v>4</v>
      </c>
      <c r="E2834" s="21">
        <v>-103.22799999999999</v>
      </c>
      <c r="F2834" s="21">
        <v>118.848</v>
      </c>
      <c r="G2834" s="21">
        <v>354.012</v>
      </c>
      <c r="H2834" s="21">
        <v>-58.816000000000003</v>
      </c>
      <c r="I2834" s="21">
        <v>-19.079999999999998</v>
      </c>
      <c r="J2834" s="21">
        <v>-58.816000000000003</v>
      </c>
      <c r="K2834" s="21">
        <v>6.6239999999999704</v>
      </c>
      <c r="L2834" s="21">
        <v>-137.804</v>
      </c>
      <c r="M2834" s="21">
        <v>14.3600000000002</v>
      </c>
      <c r="N2834" s="21">
        <v>88.712000000000003</v>
      </c>
      <c r="O2834" s="21">
        <v>-43.963999999999999</v>
      </c>
      <c r="P2834" s="21">
        <v>989.952</v>
      </c>
    </row>
    <row r="2835" spans="1:16" x14ac:dyDescent="0.25">
      <c r="A2835">
        <v>2023</v>
      </c>
      <c r="B2835">
        <v>875444</v>
      </c>
      <c r="C2835" s="31" t="s">
        <v>22</v>
      </c>
      <c r="D2835" t="s">
        <v>2</v>
      </c>
      <c r="E2835" s="21">
        <v>100.372</v>
      </c>
      <c r="F2835" s="21">
        <v>251.648</v>
      </c>
      <c r="G2835" s="21">
        <v>621.81200000000001</v>
      </c>
      <c r="H2835" s="21">
        <v>5.3840000000000003</v>
      </c>
      <c r="I2835" s="21">
        <v>177.92</v>
      </c>
      <c r="J2835" s="21">
        <v>5.3840000000000003</v>
      </c>
      <c r="K2835" s="21">
        <v>278.82400000000001</v>
      </c>
      <c r="L2835" s="21">
        <v>256.19600000000003</v>
      </c>
      <c r="M2835" s="21">
        <v>275.56</v>
      </c>
      <c r="N2835" s="21">
        <v>418.512</v>
      </c>
      <c r="O2835" s="21">
        <v>88.835999999999999</v>
      </c>
      <c r="P2835" s="21">
        <v>1274.252</v>
      </c>
    </row>
    <row r="2836" spans="1:16" x14ac:dyDescent="0.25">
      <c r="A2836">
        <v>2023</v>
      </c>
      <c r="B2836">
        <v>875444</v>
      </c>
      <c r="C2836" s="31" t="s">
        <v>22</v>
      </c>
      <c r="D2836" t="s">
        <v>1</v>
      </c>
      <c r="E2836" s="21">
        <v>343.87200000000001</v>
      </c>
      <c r="F2836" s="21">
        <v>2031.6479999999999</v>
      </c>
      <c r="G2836" s="21">
        <v>1809.3119999999999</v>
      </c>
      <c r="H2836" s="21">
        <v>14.384</v>
      </c>
      <c r="I2836" s="21">
        <v>687.92</v>
      </c>
      <c r="J2836" s="21">
        <v>14.384</v>
      </c>
      <c r="K2836" s="21">
        <v>1263.8240000000001</v>
      </c>
      <c r="L2836" s="21">
        <v>1119.6959999999999</v>
      </c>
      <c r="M2836" s="21">
        <v>2172.56</v>
      </c>
      <c r="N2836" s="21">
        <v>2460.5120000000002</v>
      </c>
      <c r="O2836" s="21">
        <v>438.33600000000001</v>
      </c>
      <c r="P2836" s="21">
        <v>5296.7520000000004</v>
      </c>
    </row>
    <row r="2837" spans="1:16" x14ac:dyDescent="0.25">
      <c r="A2837">
        <v>2023</v>
      </c>
      <c r="B2837">
        <v>879102</v>
      </c>
      <c r="C2837" s="31" t="s">
        <v>23</v>
      </c>
      <c r="D2837" t="s">
        <v>2</v>
      </c>
      <c r="E2837" s="21">
        <v>0</v>
      </c>
      <c r="F2837" s="21">
        <v>0</v>
      </c>
      <c r="G2837" s="21">
        <v>0</v>
      </c>
      <c r="H2837" s="21">
        <v>0</v>
      </c>
      <c r="I2837" s="21">
        <v>0</v>
      </c>
      <c r="J2837" s="21">
        <v>984.26480000000004</v>
      </c>
      <c r="K2837" s="21">
        <v>943.26719999999898</v>
      </c>
      <c r="L2837" s="21">
        <v>520.32479999999998</v>
      </c>
      <c r="M2837" s="21">
        <v>1511.12</v>
      </c>
      <c r="N2837" s="21">
        <v>878.29920000000004</v>
      </c>
      <c r="O2837" s="21">
        <v>1056.3384000000001</v>
      </c>
      <c r="P2837" s="21">
        <v>1413.3815999999999</v>
      </c>
    </row>
    <row r="2838" spans="1:16" x14ac:dyDescent="0.25">
      <c r="A2838">
        <v>2023</v>
      </c>
      <c r="B2838">
        <v>879102</v>
      </c>
      <c r="C2838" s="31" t="s">
        <v>23</v>
      </c>
      <c r="D2838" t="s">
        <v>4</v>
      </c>
      <c r="E2838" s="21">
        <v>0</v>
      </c>
      <c r="F2838" s="21">
        <v>0</v>
      </c>
      <c r="G2838" s="21">
        <v>0</v>
      </c>
      <c r="H2838" s="21">
        <v>0</v>
      </c>
      <c r="I2838" s="21">
        <v>0</v>
      </c>
      <c r="J2838" s="21">
        <v>549.26480000000004</v>
      </c>
      <c r="K2838" s="21">
        <v>594.51719999999898</v>
      </c>
      <c r="L2838" s="21">
        <v>369.07479999999998</v>
      </c>
      <c r="M2838" s="21">
        <v>1072.3699999999999</v>
      </c>
      <c r="N2838" s="21">
        <v>503.9092</v>
      </c>
      <c r="O2838" s="21">
        <v>737.58839999999998</v>
      </c>
      <c r="P2838" s="21">
        <v>853.99159999999904</v>
      </c>
    </row>
    <row r="2839" spans="1:16" x14ac:dyDescent="0.25">
      <c r="A2839">
        <v>2023</v>
      </c>
      <c r="B2839">
        <v>879102</v>
      </c>
      <c r="C2839" s="31" t="s">
        <v>23</v>
      </c>
      <c r="D2839" t="s">
        <v>1</v>
      </c>
      <c r="E2839" s="21">
        <v>0</v>
      </c>
      <c r="F2839" s="21">
        <v>0</v>
      </c>
      <c r="G2839" s="21">
        <v>0</v>
      </c>
      <c r="H2839" s="21">
        <v>0</v>
      </c>
      <c r="I2839" s="21">
        <v>0</v>
      </c>
      <c r="J2839" s="21">
        <v>6001.2647999999999</v>
      </c>
      <c r="K2839" s="21">
        <v>7858.2672000000002</v>
      </c>
      <c r="L2839" s="21">
        <v>4096.3248000000003</v>
      </c>
      <c r="M2839" s="21">
        <v>9465.1200000000008</v>
      </c>
      <c r="N2839" s="21">
        <v>6962.2992000000004</v>
      </c>
      <c r="O2839" s="21">
        <v>4450.8383999999996</v>
      </c>
      <c r="P2839" s="21">
        <v>14481.381600000001</v>
      </c>
    </row>
    <row r="2840" spans="1:16" x14ac:dyDescent="0.25">
      <c r="A2840">
        <v>2023</v>
      </c>
      <c r="B2840">
        <v>879751</v>
      </c>
      <c r="C2840" s="31" t="s">
        <v>18</v>
      </c>
      <c r="D2840" t="s">
        <v>4</v>
      </c>
      <c r="E2840" s="21">
        <v>-310.5</v>
      </c>
      <c r="F2840" s="21">
        <v>540.4</v>
      </c>
      <c r="G2840" s="21">
        <v>-185.7</v>
      </c>
      <c r="H2840" s="21">
        <v>161.80000000000001</v>
      </c>
      <c r="I2840" s="21">
        <v>-151.69999999999999</v>
      </c>
      <c r="J2840" s="21">
        <v>-184.6</v>
      </c>
      <c r="K2840" s="21">
        <v>-149.6</v>
      </c>
      <c r="L2840" s="21">
        <v>63.5</v>
      </c>
      <c r="M2840" s="21">
        <v>-215.1</v>
      </c>
      <c r="N2840" s="21">
        <v>53.4</v>
      </c>
      <c r="O2840" s="21">
        <v>-180.4</v>
      </c>
      <c r="P2840" s="21">
        <v>-318.2</v>
      </c>
    </row>
    <row r="2841" spans="1:16" x14ac:dyDescent="0.25">
      <c r="A2841">
        <v>2023</v>
      </c>
      <c r="B2841">
        <v>879751</v>
      </c>
      <c r="C2841" s="31" t="s">
        <v>18</v>
      </c>
      <c r="D2841" t="s">
        <v>2</v>
      </c>
      <c r="E2841" s="21">
        <v>74.7</v>
      </c>
      <c r="F2841" s="21">
        <v>817</v>
      </c>
      <c r="G2841" s="21">
        <v>6.9</v>
      </c>
      <c r="H2841" s="21">
        <v>482.8</v>
      </c>
      <c r="I2841" s="21">
        <v>40.9</v>
      </c>
      <c r="J2841" s="21">
        <v>72.2</v>
      </c>
      <c r="K2841" s="21">
        <v>43</v>
      </c>
      <c r="L2841" s="21">
        <v>340.1</v>
      </c>
      <c r="M2841" s="21">
        <v>105.9</v>
      </c>
      <c r="N2841" s="21">
        <v>181.8</v>
      </c>
      <c r="O2841" s="21">
        <v>76.400000000000006</v>
      </c>
      <c r="P2841" s="21">
        <v>67</v>
      </c>
    </row>
    <row r="2842" spans="1:16" x14ac:dyDescent="0.25">
      <c r="A2842">
        <v>2023</v>
      </c>
      <c r="B2842">
        <v>879751</v>
      </c>
      <c r="C2842" s="31" t="s">
        <v>18</v>
      </c>
      <c r="D2842" t="s">
        <v>1</v>
      </c>
      <c r="E2842" s="21">
        <v>448.2</v>
      </c>
      <c r="F2842" s="21">
        <v>4902</v>
      </c>
      <c r="G2842" s="21">
        <v>41.4</v>
      </c>
      <c r="H2842" s="21">
        <v>2896.8</v>
      </c>
      <c r="I2842" s="21">
        <v>245.4</v>
      </c>
      <c r="J2842" s="21">
        <v>433.2</v>
      </c>
      <c r="K2842" s="21">
        <v>258</v>
      </c>
      <c r="L2842" s="21">
        <v>2040.6</v>
      </c>
      <c r="M2842" s="21">
        <v>635.4</v>
      </c>
      <c r="N2842" s="21">
        <v>1090.8</v>
      </c>
      <c r="O2842" s="21">
        <v>458.4</v>
      </c>
      <c r="P2842" s="21">
        <v>402</v>
      </c>
    </row>
    <row r="2843" spans="1:16" x14ac:dyDescent="0.25">
      <c r="A2843">
        <v>2023</v>
      </c>
      <c r="B2843">
        <v>884431</v>
      </c>
      <c r="C2843" s="31" t="s">
        <v>20</v>
      </c>
      <c r="D2843" t="s">
        <v>4</v>
      </c>
      <c r="E2843" s="21">
        <v>-566.45999999999901</v>
      </c>
      <c r="F2843" s="21">
        <v>-360.11999999999898</v>
      </c>
      <c r="G2843" s="21">
        <v>383.160000000004</v>
      </c>
      <c r="H2843" s="21">
        <v>-301.31999999999903</v>
      </c>
      <c r="I2843" s="21">
        <v>-880.26</v>
      </c>
      <c r="J2843" s="21">
        <v>-323.99999999999898</v>
      </c>
      <c r="K2843" s="21">
        <v>152.4</v>
      </c>
      <c r="L2843" s="21">
        <v>-355.37999999999897</v>
      </c>
      <c r="M2843" s="21">
        <v>24.120000000001301</v>
      </c>
      <c r="N2843" s="21">
        <v>827.16000000000099</v>
      </c>
      <c r="O2843" s="21">
        <v>-656.57999999999902</v>
      </c>
      <c r="P2843" s="21">
        <v>-776.63999999999896</v>
      </c>
    </row>
    <row r="2844" spans="1:16" x14ac:dyDescent="0.25">
      <c r="A2844">
        <v>2023</v>
      </c>
      <c r="B2844">
        <v>884431</v>
      </c>
      <c r="C2844" s="31" t="s">
        <v>23</v>
      </c>
      <c r="D2844" t="s">
        <v>4</v>
      </c>
      <c r="E2844" s="21">
        <v>-5.0999999999999099</v>
      </c>
      <c r="F2844" s="21">
        <v>53.76</v>
      </c>
      <c r="G2844" s="21">
        <v>-150.12</v>
      </c>
      <c r="H2844" s="21">
        <v>76.000000000000199</v>
      </c>
      <c r="I2844" s="21">
        <v>-37.799999999999997</v>
      </c>
      <c r="J2844" s="21">
        <v>-52.899999999999899</v>
      </c>
      <c r="K2844" s="21">
        <v>97.980000000000899</v>
      </c>
      <c r="L2844" s="21">
        <v>-100.7</v>
      </c>
      <c r="M2844" s="21">
        <v>0</v>
      </c>
      <c r="N2844" s="21">
        <v>-211.72</v>
      </c>
      <c r="O2844" s="21">
        <v>42.620000000000097</v>
      </c>
      <c r="P2844" s="21">
        <v>0</v>
      </c>
    </row>
    <row r="2845" spans="1:16" x14ac:dyDescent="0.25">
      <c r="A2845">
        <v>2023</v>
      </c>
      <c r="B2845">
        <v>884431</v>
      </c>
      <c r="C2845" s="31" t="s">
        <v>23</v>
      </c>
      <c r="D2845" t="s">
        <v>2</v>
      </c>
      <c r="E2845" s="21">
        <v>377.4</v>
      </c>
      <c r="F2845" s="21">
        <v>278.76</v>
      </c>
      <c r="G2845" s="21">
        <v>224.88</v>
      </c>
      <c r="H2845" s="21">
        <v>231</v>
      </c>
      <c r="I2845" s="21">
        <v>37.200000000000003</v>
      </c>
      <c r="J2845" s="21">
        <v>99.600000000000094</v>
      </c>
      <c r="K2845" s="21">
        <v>345.48000000000098</v>
      </c>
      <c r="L2845" s="21">
        <v>46.8</v>
      </c>
      <c r="M2845" s="21">
        <v>0</v>
      </c>
      <c r="N2845" s="21">
        <v>90.780000000000101</v>
      </c>
      <c r="O2845" s="21">
        <v>195.12</v>
      </c>
      <c r="P2845" s="21">
        <v>0</v>
      </c>
    </row>
    <row r="2846" spans="1:16" x14ac:dyDescent="0.25">
      <c r="A2846">
        <v>2023</v>
      </c>
      <c r="B2846">
        <v>884431</v>
      </c>
      <c r="C2846" s="31" t="s">
        <v>18</v>
      </c>
      <c r="D2846" t="s">
        <v>4</v>
      </c>
      <c r="E2846" s="21">
        <v>659.12000000000103</v>
      </c>
      <c r="F2846" s="21">
        <v>170.92000000000101</v>
      </c>
      <c r="G2846" s="21">
        <v>316.54000000000099</v>
      </c>
      <c r="H2846" s="21">
        <v>509.96</v>
      </c>
      <c r="I2846" s="21">
        <v>2367.7000000000098</v>
      </c>
      <c r="J2846" s="21">
        <v>1389.22</v>
      </c>
      <c r="K2846" s="21">
        <v>365.68</v>
      </c>
      <c r="L2846" s="21">
        <v>297.26000000000101</v>
      </c>
      <c r="M2846" s="21">
        <v>1157</v>
      </c>
      <c r="N2846" s="21">
        <v>1194.96</v>
      </c>
      <c r="O2846" s="21">
        <v>-17.639999999999901</v>
      </c>
      <c r="P2846" s="21">
        <v>212.620000000001</v>
      </c>
    </row>
    <row r="2847" spans="1:16" x14ac:dyDescent="0.25">
      <c r="A2847">
        <v>2023</v>
      </c>
      <c r="B2847">
        <v>884431</v>
      </c>
      <c r="C2847" s="31" t="s">
        <v>20</v>
      </c>
      <c r="D2847" t="s">
        <v>2</v>
      </c>
      <c r="E2847" s="21">
        <v>941.94000000000096</v>
      </c>
      <c r="F2847" s="21">
        <v>1015.08</v>
      </c>
      <c r="G2847" s="21">
        <v>2064.36</v>
      </c>
      <c r="H2847" s="21">
        <v>1159.08</v>
      </c>
      <c r="I2847" s="21">
        <v>650.94000000000005</v>
      </c>
      <c r="J2847" s="21">
        <v>850.80000000000098</v>
      </c>
      <c r="K2847" s="21">
        <v>1374</v>
      </c>
      <c r="L2847" s="21">
        <v>1193.82</v>
      </c>
      <c r="M2847" s="21">
        <v>1437.72</v>
      </c>
      <c r="N2847" s="21">
        <v>2418.36</v>
      </c>
      <c r="O2847" s="21">
        <v>730.62000000000103</v>
      </c>
      <c r="P2847" s="21">
        <v>638.16000000000099</v>
      </c>
    </row>
    <row r="2848" spans="1:16" x14ac:dyDescent="0.25">
      <c r="A2848">
        <v>2023</v>
      </c>
      <c r="B2848">
        <v>884431</v>
      </c>
      <c r="C2848" s="31" t="s">
        <v>18</v>
      </c>
      <c r="D2848" t="s">
        <v>2</v>
      </c>
      <c r="E2848" s="21">
        <v>1234.32</v>
      </c>
      <c r="F2848" s="21">
        <v>856.92000000000098</v>
      </c>
      <c r="G2848" s="21">
        <v>1111.1400000000001</v>
      </c>
      <c r="H2848" s="21">
        <v>1014.36</v>
      </c>
      <c r="I2848" s="21">
        <v>3103.2000000000098</v>
      </c>
      <c r="J2848" s="21">
        <v>2037.42</v>
      </c>
      <c r="K2848" s="21">
        <v>845.88</v>
      </c>
      <c r="L2848" s="21">
        <v>974.46000000000095</v>
      </c>
      <c r="M2848" s="21">
        <v>1776.6</v>
      </c>
      <c r="N2848" s="21">
        <v>1863.36</v>
      </c>
      <c r="O2848" s="21">
        <v>464.76</v>
      </c>
      <c r="P2848" s="21">
        <v>962.82000000000096</v>
      </c>
    </row>
    <row r="2849" spans="1:16" x14ac:dyDescent="0.25">
      <c r="A2849">
        <v>2023</v>
      </c>
      <c r="B2849">
        <v>884431</v>
      </c>
      <c r="C2849" s="31" t="s">
        <v>23</v>
      </c>
      <c r="D2849" t="s">
        <v>1</v>
      </c>
      <c r="E2849" s="21">
        <v>3522.4</v>
      </c>
      <c r="F2849" s="21">
        <v>2601.7600000000002</v>
      </c>
      <c r="G2849" s="21">
        <v>2098.88</v>
      </c>
      <c r="H2849" s="21">
        <v>2156</v>
      </c>
      <c r="I2849" s="21">
        <v>347.2</v>
      </c>
      <c r="J2849" s="21">
        <v>929.6</v>
      </c>
      <c r="K2849" s="21">
        <v>3224.48</v>
      </c>
      <c r="L2849" s="21">
        <v>436.8</v>
      </c>
      <c r="M2849" s="21">
        <v>0</v>
      </c>
      <c r="N2849" s="21">
        <v>847.28</v>
      </c>
      <c r="O2849" s="21">
        <v>1821.12</v>
      </c>
      <c r="P2849" s="21">
        <v>0</v>
      </c>
    </row>
    <row r="2850" spans="1:16" x14ac:dyDescent="0.25">
      <c r="A2850">
        <v>2023</v>
      </c>
      <c r="B2850">
        <v>884431</v>
      </c>
      <c r="C2850" s="31" t="s">
        <v>20</v>
      </c>
      <c r="D2850" t="s">
        <v>1</v>
      </c>
      <c r="E2850" s="21">
        <v>8791.44</v>
      </c>
      <c r="F2850" s="21">
        <v>9474.0799999999908</v>
      </c>
      <c r="G2850" s="21">
        <v>19267.36</v>
      </c>
      <c r="H2850" s="21">
        <v>10818.08</v>
      </c>
      <c r="I2850" s="21">
        <v>6075.44</v>
      </c>
      <c r="J2850" s="21">
        <v>7940.8</v>
      </c>
      <c r="K2850" s="21">
        <v>12824</v>
      </c>
      <c r="L2850" s="21">
        <v>11142.32</v>
      </c>
      <c r="M2850" s="21">
        <v>13418.72</v>
      </c>
      <c r="N2850" s="21">
        <v>22571.360000000001</v>
      </c>
      <c r="O2850" s="21">
        <v>6819.12</v>
      </c>
      <c r="P2850" s="21">
        <v>5956.16</v>
      </c>
    </row>
    <row r="2851" spans="1:16" x14ac:dyDescent="0.25">
      <c r="A2851">
        <v>2023</v>
      </c>
      <c r="B2851">
        <v>884431</v>
      </c>
      <c r="C2851" s="31" t="s">
        <v>18</v>
      </c>
      <c r="D2851" t="s">
        <v>1</v>
      </c>
      <c r="E2851" s="21">
        <v>11520.32</v>
      </c>
      <c r="F2851" s="21">
        <v>7997.92</v>
      </c>
      <c r="G2851" s="21">
        <v>10370.64</v>
      </c>
      <c r="H2851" s="21">
        <v>9467.36</v>
      </c>
      <c r="I2851" s="21">
        <v>28963.200000000001</v>
      </c>
      <c r="J2851" s="21">
        <v>19015.919999999998</v>
      </c>
      <c r="K2851" s="21">
        <v>7894.88</v>
      </c>
      <c r="L2851" s="21">
        <v>9094.9599999999991</v>
      </c>
      <c r="M2851" s="21">
        <v>16581.599999999999</v>
      </c>
      <c r="N2851" s="21">
        <v>17391.36</v>
      </c>
      <c r="O2851" s="21">
        <v>4337.76</v>
      </c>
      <c r="P2851" s="21">
        <v>8986.32</v>
      </c>
    </row>
    <row r="2852" spans="1:16" x14ac:dyDescent="0.25">
      <c r="A2852">
        <v>2023</v>
      </c>
      <c r="B2852">
        <v>886262</v>
      </c>
      <c r="C2852" s="31" t="s">
        <v>19</v>
      </c>
      <c r="D2852" t="s">
        <v>4</v>
      </c>
      <c r="E2852" s="21">
        <v>37.351999999999997</v>
      </c>
      <c r="F2852" s="21">
        <v>-62.295999999999999</v>
      </c>
      <c r="G2852" s="21">
        <v>-41.664000000000001</v>
      </c>
      <c r="H2852" s="21">
        <v>18.560000000000201</v>
      </c>
      <c r="I2852" s="21">
        <v>0</v>
      </c>
      <c r="J2852" s="21">
        <v>58.344000000000001</v>
      </c>
      <c r="K2852" s="21">
        <v>51.351999999999997</v>
      </c>
      <c r="L2852" s="21">
        <v>0</v>
      </c>
      <c r="M2852" s="21">
        <v>-56.564</v>
      </c>
      <c r="N2852" s="21">
        <v>-28.216000000000001</v>
      </c>
      <c r="O2852" s="21">
        <v>-75.896000000000001</v>
      </c>
      <c r="P2852" s="21">
        <v>-11.2399999999997</v>
      </c>
    </row>
    <row r="2853" spans="1:16" x14ac:dyDescent="0.25">
      <c r="A2853">
        <v>2023</v>
      </c>
      <c r="B2853">
        <v>886262</v>
      </c>
      <c r="C2853" s="31" t="s">
        <v>19</v>
      </c>
      <c r="D2853" t="s">
        <v>2</v>
      </c>
      <c r="E2853" s="21">
        <v>107.952</v>
      </c>
      <c r="F2853" s="21">
        <v>78.903999999999996</v>
      </c>
      <c r="G2853" s="21">
        <v>95.135999999999996</v>
      </c>
      <c r="H2853" s="21">
        <v>159.76</v>
      </c>
      <c r="I2853" s="21">
        <v>0</v>
      </c>
      <c r="J2853" s="21">
        <v>265.74400000000003</v>
      </c>
      <c r="K2853" s="21">
        <v>121.952</v>
      </c>
      <c r="L2853" s="21">
        <v>0</v>
      </c>
      <c r="M2853" s="21">
        <v>80.236000000000004</v>
      </c>
      <c r="N2853" s="21">
        <v>37.984000000000002</v>
      </c>
      <c r="O2853" s="21">
        <v>129.304</v>
      </c>
      <c r="P2853" s="21">
        <v>129.96</v>
      </c>
    </row>
    <row r="2854" spans="1:16" x14ac:dyDescent="0.25">
      <c r="A2854">
        <v>2023</v>
      </c>
      <c r="B2854">
        <v>886262</v>
      </c>
      <c r="C2854" s="31" t="s">
        <v>19</v>
      </c>
      <c r="D2854" t="s">
        <v>1</v>
      </c>
      <c r="E2854" s="21">
        <v>367.952</v>
      </c>
      <c r="F2854" s="21">
        <v>471.904</v>
      </c>
      <c r="G2854" s="21">
        <v>251.136</v>
      </c>
      <c r="H2854" s="21">
        <v>959.76</v>
      </c>
      <c r="I2854" s="21">
        <v>0</v>
      </c>
      <c r="J2854" s="21">
        <v>895.74400000000003</v>
      </c>
      <c r="K2854" s="21">
        <v>351.952</v>
      </c>
      <c r="L2854" s="21">
        <v>0</v>
      </c>
      <c r="M2854" s="21">
        <v>308.73599999999999</v>
      </c>
      <c r="N2854" s="21">
        <v>127.98399999999999</v>
      </c>
      <c r="O2854" s="21">
        <v>590.30399999999997</v>
      </c>
      <c r="P2854" s="21">
        <v>2162.96</v>
      </c>
    </row>
    <row r="2855" spans="1:16" x14ac:dyDescent="0.25">
      <c r="A2855">
        <v>2023</v>
      </c>
      <c r="B2855">
        <v>888162</v>
      </c>
      <c r="C2855" s="31" t="s">
        <v>18</v>
      </c>
      <c r="D2855" t="s">
        <v>4</v>
      </c>
      <c r="E2855" s="21">
        <v>57.540799999999997</v>
      </c>
      <c r="F2855" s="21">
        <v>263.178</v>
      </c>
      <c r="G2855" s="21">
        <v>-46.343600000000102</v>
      </c>
      <c r="H2855" s="21">
        <v>0</v>
      </c>
      <c r="I2855" s="21">
        <v>2.97039999999997</v>
      </c>
      <c r="J2855" s="21">
        <v>-35.814799999999998</v>
      </c>
      <c r="K2855" s="21">
        <v>1027.9392</v>
      </c>
      <c r="L2855" s="21">
        <v>49.603199999999802</v>
      </c>
      <c r="M2855" s="21">
        <v>0</v>
      </c>
      <c r="N2855" s="21">
        <v>613.29039999999895</v>
      </c>
      <c r="O2855" s="21">
        <v>244.69399999999999</v>
      </c>
      <c r="P2855" s="21">
        <v>311.88319999999999</v>
      </c>
    </row>
    <row r="2856" spans="1:16" x14ac:dyDescent="0.25">
      <c r="A2856">
        <v>2023</v>
      </c>
      <c r="B2856">
        <v>888162</v>
      </c>
      <c r="C2856" s="31" t="s">
        <v>18</v>
      </c>
      <c r="D2856" t="s">
        <v>2</v>
      </c>
      <c r="E2856" s="21">
        <v>123.9408</v>
      </c>
      <c r="F2856" s="21">
        <v>395.97800000000001</v>
      </c>
      <c r="G2856" s="21">
        <v>86.456399999999903</v>
      </c>
      <c r="H2856" s="21">
        <v>0</v>
      </c>
      <c r="I2856" s="21">
        <v>67.170400000000001</v>
      </c>
      <c r="J2856" s="21">
        <v>28.385200000000001</v>
      </c>
      <c r="K2856" s="21">
        <v>1509.2392</v>
      </c>
      <c r="L2856" s="21">
        <v>186.8032</v>
      </c>
      <c r="M2856" s="21">
        <v>0</v>
      </c>
      <c r="N2856" s="21">
        <v>698.39039999999898</v>
      </c>
      <c r="O2856" s="21">
        <v>530.09400000000005</v>
      </c>
      <c r="P2856" s="21">
        <v>446.88319999999999</v>
      </c>
    </row>
    <row r="2857" spans="1:16" x14ac:dyDescent="0.25">
      <c r="A2857">
        <v>2023</v>
      </c>
      <c r="B2857">
        <v>888162</v>
      </c>
      <c r="C2857" s="31" t="s">
        <v>18</v>
      </c>
      <c r="D2857" t="s">
        <v>1</v>
      </c>
      <c r="E2857" s="21">
        <v>443.94080000000002</v>
      </c>
      <c r="F2857" s="21">
        <v>1760.9780000000001</v>
      </c>
      <c r="G2857" s="21">
        <v>550.45640000000003</v>
      </c>
      <c r="H2857" s="21">
        <v>0</v>
      </c>
      <c r="I2857" s="21">
        <v>207.1704</v>
      </c>
      <c r="J2857" s="21">
        <v>118.3852</v>
      </c>
      <c r="K2857" s="21">
        <v>6424.7392</v>
      </c>
      <c r="L2857" s="21">
        <v>1994.8032000000001</v>
      </c>
      <c r="M2857" s="21">
        <v>0</v>
      </c>
      <c r="N2857" s="21">
        <v>4168.3904000000002</v>
      </c>
      <c r="O2857" s="21">
        <v>5160.0940000000001</v>
      </c>
      <c r="P2857" s="21">
        <v>1655.8832</v>
      </c>
    </row>
    <row r="2858" spans="1:16" x14ac:dyDescent="0.25">
      <c r="A2858">
        <v>2023</v>
      </c>
      <c r="B2858">
        <v>888177</v>
      </c>
      <c r="C2858" s="31" t="s">
        <v>18</v>
      </c>
      <c r="D2858" t="s">
        <v>4</v>
      </c>
      <c r="E2858" s="21">
        <v>-62.616</v>
      </c>
      <c r="F2858" s="21">
        <v>270.99200000000002</v>
      </c>
      <c r="G2858" s="21">
        <v>0</v>
      </c>
      <c r="H2858" s="21">
        <v>-25.064</v>
      </c>
      <c r="I2858" s="21">
        <v>-60.216000000000001</v>
      </c>
      <c r="J2858" s="21">
        <v>-61.316000000000003</v>
      </c>
      <c r="K2858" s="21">
        <v>253.708</v>
      </c>
      <c r="L2858" s="21">
        <v>-26.216000000000001</v>
      </c>
      <c r="M2858" s="21">
        <v>185.208</v>
      </c>
      <c r="N2858" s="21">
        <v>0</v>
      </c>
      <c r="O2858" s="21">
        <v>0</v>
      </c>
      <c r="P2858" s="21">
        <v>0</v>
      </c>
    </row>
    <row r="2859" spans="1:16" x14ac:dyDescent="0.25">
      <c r="A2859">
        <v>2023</v>
      </c>
      <c r="B2859">
        <v>888177</v>
      </c>
      <c r="C2859" s="31" t="s">
        <v>18</v>
      </c>
      <c r="D2859" t="s">
        <v>2</v>
      </c>
      <c r="E2859" s="21">
        <v>1.5840000000000001</v>
      </c>
      <c r="F2859" s="21">
        <v>465.79199999999997</v>
      </c>
      <c r="G2859" s="21">
        <v>0</v>
      </c>
      <c r="H2859" s="21">
        <v>107.736</v>
      </c>
      <c r="I2859" s="21">
        <v>3.984</v>
      </c>
      <c r="J2859" s="21">
        <v>2.8839999999999999</v>
      </c>
      <c r="K2859" s="21">
        <v>384.30799999999999</v>
      </c>
      <c r="L2859" s="21">
        <v>37.984000000000002</v>
      </c>
      <c r="M2859" s="21">
        <v>315.80799999999999</v>
      </c>
      <c r="N2859" s="21">
        <v>0</v>
      </c>
      <c r="O2859" s="21">
        <v>0</v>
      </c>
      <c r="P2859" s="21">
        <v>0</v>
      </c>
    </row>
    <row r="2860" spans="1:16" x14ac:dyDescent="0.25">
      <c r="A2860">
        <v>2023</v>
      </c>
      <c r="B2860">
        <v>888177</v>
      </c>
      <c r="C2860" s="31" t="s">
        <v>18</v>
      </c>
      <c r="D2860" t="s">
        <v>1</v>
      </c>
      <c r="E2860" s="21">
        <v>17.584</v>
      </c>
      <c r="F2860" s="21">
        <v>1695.7919999999999</v>
      </c>
      <c r="G2860" s="21">
        <v>0</v>
      </c>
      <c r="H2860" s="21">
        <v>444.73599999999999</v>
      </c>
      <c r="I2860" s="21">
        <v>15.984</v>
      </c>
      <c r="J2860" s="21">
        <v>22.384</v>
      </c>
      <c r="K2860" s="21">
        <v>1319.808</v>
      </c>
      <c r="L2860" s="21">
        <v>127.98399999999999</v>
      </c>
      <c r="M2860" s="21">
        <v>1695.808</v>
      </c>
      <c r="N2860" s="21">
        <v>0</v>
      </c>
      <c r="O2860" s="21">
        <v>0</v>
      </c>
      <c r="P2860" s="21">
        <v>0</v>
      </c>
    </row>
    <row r="2861" spans="1:16" x14ac:dyDescent="0.25">
      <c r="A2861">
        <v>2023</v>
      </c>
      <c r="B2861">
        <v>892554</v>
      </c>
      <c r="C2861" s="31" t="s">
        <v>20</v>
      </c>
      <c r="D2861" t="s">
        <v>4</v>
      </c>
      <c r="E2861" s="21">
        <v>-51.36</v>
      </c>
      <c r="F2861" s="21">
        <v>1074.9839999999999</v>
      </c>
      <c r="G2861" s="21">
        <v>-154.12799999999999</v>
      </c>
      <c r="H2861" s="21">
        <v>643.65200000000004</v>
      </c>
      <c r="I2861" s="21">
        <v>32.136000000000003</v>
      </c>
      <c r="J2861" s="21">
        <v>-17.832000000000001</v>
      </c>
      <c r="K2861" s="21">
        <v>-127.432</v>
      </c>
      <c r="L2861" s="21">
        <v>1430.8</v>
      </c>
      <c r="M2861" s="21">
        <v>0</v>
      </c>
      <c r="N2861" s="21">
        <v>447.904</v>
      </c>
      <c r="O2861" s="21">
        <v>17.888000000000002</v>
      </c>
      <c r="P2861" s="21">
        <v>2919.24</v>
      </c>
    </row>
    <row r="2862" spans="1:16" x14ac:dyDescent="0.25">
      <c r="A2862">
        <v>2023</v>
      </c>
      <c r="B2862">
        <v>892554</v>
      </c>
      <c r="C2862" s="31" t="s">
        <v>20</v>
      </c>
      <c r="D2862" t="s">
        <v>2</v>
      </c>
      <c r="E2862" s="21">
        <v>161.04</v>
      </c>
      <c r="F2862" s="21">
        <v>1355.7840000000001</v>
      </c>
      <c r="G2862" s="21">
        <v>119.47199999999999</v>
      </c>
      <c r="H2862" s="21">
        <v>926.85199999999998</v>
      </c>
      <c r="I2862" s="21">
        <v>105.336</v>
      </c>
      <c r="J2862" s="21">
        <v>52.968000000000004</v>
      </c>
      <c r="K2862" s="21">
        <v>9.3680000000000003</v>
      </c>
      <c r="L2862" s="21">
        <v>1716.4</v>
      </c>
      <c r="M2862" s="21">
        <v>0</v>
      </c>
      <c r="N2862" s="21">
        <v>890.70399999999995</v>
      </c>
      <c r="O2862" s="21">
        <v>227.88800000000001</v>
      </c>
      <c r="P2862" s="21">
        <v>3512.04</v>
      </c>
    </row>
    <row r="2863" spans="1:16" x14ac:dyDescent="0.25">
      <c r="A2863">
        <v>2023</v>
      </c>
      <c r="B2863">
        <v>892554</v>
      </c>
      <c r="C2863" s="31" t="s">
        <v>20</v>
      </c>
      <c r="D2863" t="s">
        <v>1</v>
      </c>
      <c r="E2863" s="21">
        <v>579.04</v>
      </c>
      <c r="F2863" s="21">
        <v>10870.784</v>
      </c>
      <c r="G2863" s="21">
        <v>793.47199999999998</v>
      </c>
      <c r="H2863" s="21">
        <v>3316.3519999999999</v>
      </c>
      <c r="I2863" s="21">
        <v>414.33600000000001</v>
      </c>
      <c r="J2863" s="21">
        <v>287.96800000000002</v>
      </c>
      <c r="K2863" s="21">
        <v>30.367999999999999</v>
      </c>
      <c r="L2863" s="21">
        <v>5914.4</v>
      </c>
      <c r="M2863" s="21">
        <v>0</v>
      </c>
      <c r="N2863" s="21">
        <v>3616.7040000000002</v>
      </c>
      <c r="O2863" s="21">
        <v>927.88800000000003</v>
      </c>
      <c r="P2863" s="21">
        <v>17991.04</v>
      </c>
    </row>
    <row r="2864" spans="1:16" x14ac:dyDescent="0.25">
      <c r="A2864">
        <v>2023</v>
      </c>
      <c r="B2864">
        <v>892687</v>
      </c>
      <c r="C2864" s="31" t="s">
        <v>18</v>
      </c>
      <c r="D2864" t="s">
        <v>4</v>
      </c>
      <c r="E2864" s="21">
        <v>-168.81200000000001</v>
      </c>
      <c r="F2864" s="21">
        <v>492.16399999999999</v>
      </c>
      <c r="G2864" s="21">
        <v>-43.08</v>
      </c>
      <c r="H2864" s="21">
        <v>294.95999999999998</v>
      </c>
      <c r="I2864" s="21">
        <v>1173.8240000000001</v>
      </c>
      <c r="J2864" s="21">
        <v>-186.08799999999999</v>
      </c>
      <c r="K2864" s="21">
        <v>453.76799999999997</v>
      </c>
      <c r="L2864" s="21">
        <v>-22.216000000000001</v>
      </c>
      <c r="M2864" s="21">
        <v>-101.532</v>
      </c>
      <c r="N2864" s="21">
        <v>672.2</v>
      </c>
      <c r="O2864" s="21">
        <v>1271.412</v>
      </c>
      <c r="P2864" s="21">
        <v>26.728000000000002</v>
      </c>
    </row>
    <row r="2865" spans="1:16" x14ac:dyDescent="0.25">
      <c r="A2865">
        <v>2023</v>
      </c>
      <c r="B2865">
        <v>892687</v>
      </c>
      <c r="C2865" s="31" t="s">
        <v>18</v>
      </c>
      <c r="D2865" t="s">
        <v>2</v>
      </c>
      <c r="E2865" s="21">
        <v>156.58799999999999</v>
      </c>
      <c r="F2865" s="21">
        <v>622.76400000000001</v>
      </c>
      <c r="G2865" s="21">
        <v>153.91999999999999</v>
      </c>
      <c r="H2865" s="21">
        <v>684.56</v>
      </c>
      <c r="I2865" s="21">
        <v>1437.2239999999999</v>
      </c>
      <c r="J2865" s="21">
        <v>267.71199999999999</v>
      </c>
      <c r="K2865" s="21">
        <v>845.56799999999998</v>
      </c>
      <c r="L2865" s="21">
        <v>41.984000000000002</v>
      </c>
      <c r="M2865" s="21">
        <v>26.867999999999999</v>
      </c>
      <c r="N2865" s="21">
        <v>935.6</v>
      </c>
      <c r="O2865" s="21">
        <v>1488.212</v>
      </c>
      <c r="P2865" s="21">
        <v>157.328</v>
      </c>
    </row>
    <row r="2866" spans="1:16" x14ac:dyDescent="0.25">
      <c r="A2866">
        <v>2023</v>
      </c>
      <c r="B2866">
        <v>892687</v>
      </c>
      <c r="C2866" s="31" t="s">
        <v>18</v>
      </c>
      <c r="D2866" t="s">
        <v>1</v>
      </c>
      <c r="E2866" s="21">
        <v>499.08800000000002</v>
      </c>
      <c r="F2866" s="21">
        <v>2737.2640000000001</v>
      </c>
      <c r="G2866" s="21">
        <v>495.92</v>
      </c>
      <c r="H2866" s="21">
        <v>4272.5600000000004</v>
      </c>
      <c r="I2866" s="21">
        <v>4044.2240000000002</v>
      </c>
      <c r="J2866" s="21">
        <v>1247.712</v>
      </c>
      <c r="K2866" s="21">
        <v>3487.5680000000002</v>
      </c>
      <c r="L2866" s="21">
        <v>111.98399999999999</v>
      </c>
      <c r="M2866" s="21">
        <v>166.36799999999999</v>
      </c>
      <c r="N2866" s="21">
        <v>2767.6</v>
      </c>
      <c r="O2866" s="21">
        <v>5221.7120000000004</v>
      </c>
      <c r="P2866" s="21">
        <v>1167.328</v>
      </c>
    </row>
    <row r="2867" spans="1:16" x14ac:dyDescent="0.25">
      <c r="A2867">
        <v>2023</v>
      </c>
      <c r="B2867">
        <v>899280</v>
      </c>
      <c r="C2867" s="31" t="s">
        <v>22</v>
      </c>
      <c r="D2867" t="s">
        <v>4</v>
      </c>
      <c r="E2867" s="21">
        <v>-115.664</v>
      </c>
      <c r="F2867" s="21">
        <v>248.96</v>
      </c>
      <c r="G2867" s="21">
        <v>-76.447999999999993</v>
      </c>
      <c r="H2867" s="21">
        <v>-62.68</v>
      </c>
      <c r="I2867" s="21">
        <v>-6.36</v>
      </c>
      <c r="J2867" s="21">
        <v>-32.823999999999899</v>
      </c>
      <c r="K2867" s="21">
        <v>20.743999999999801</v>
      </c>
      <c r="L2867" s="21">
        <v>-91.88</v>
      </c>
      <c r="M2867" s="21">
        <v>0</v>
      </c>
      <c r="N2867" s="21">
        <v>0</v>
      </c>
      <c r="O2867" s="21">
        <v>0</v>
      </c>
      <c r="P2867" s="21">
        <v>0</v>
      </c>
    </row>
    <row r="2868" spans="1:16" x14ac:dyDescent="0.25">
      <c r="A2868">
        <v>2023</v>
      </c>
      <c r="B2868">
        <v>899280</v>
      </c>
      <c r="C2868" s="31" t="s">
        <v>22</v>
      </c>
      <c r="D2868" t="s">
        <v>2</v>
      </c>
      <c r="E2868" s="21">
        <v>76.936000000000007</v>
      </c>
      <c r="F2868" s="21">
        <v>397.16</v>
      </c>
      <c r="G2868" s="21">
        <v>51.951999999999998</v>
      </c>
      <c r="H2868" s="21">
        <v>129.91999999999999</v>
      </c>
      <c r="I2868" s="21">
        <v>57.84</v>
      </c>
      <c r="J2868" s="21">
        <v>159.77600000000001</v>
      </c>
      <c r="K2868" s="21">
        <v>168.94399999999999</v>
      </c>
      <c r="L2868" s="21">
        <v>100.72</v>
      </c>
      <c r="M2868" s="21">
        <v>0</v>
      </c>
      <c r="N2868" s="21">
        <v>0</v>
      </c>
      <c r="O2868" s="21">
        <v>0</v>
      </c>
      <c r="P2868" s="21">
        <v>0</v>
      </c>
    </row>
    <row r="2869" spans="1:16" x14ac:dyDescent="0.25">
      <c r="A2869">
        <v>2023</v>
      </c>
      <c r="B2869">
        <v>899280</v>
      </c>
      <c r="C2869" s="31" t="s">
        <v>22</v>
      </c>
      <c r="D2869" t="s">
        <v>1</v>
      </c>
      <c r="E2869" s="21">
        <v>447.93599999999998</v>
      </c>
      <c r="F2869" s="21">
        <v>1758.16</v>
      </c>
      <c r="G2869" s="21">
        <v>143.952</v>
      </c>
      <c r="H2869" s="21">
        <v>383.92</v>
      </c>
      <c r="I2869" s="21">
        <v>127.84</v>
      </c>
      <c r="J2869" s="21">
        <v>2079.7759999999998</v>
      </c>
      <c r="K2869" s="21">
        <v>1154.944</v>
      </c>
      <c r="L2869" s="21">
        <v>428.72</v>
      </c>
      <c r="M2869" s="21">
        <v>0</v>
      </c>
      <c r="N2869" s="21">
        <v>0</v>
      </c>
      <c r="O2869" s="21">
        <v>0</v>
      </c>
      <c r="P2869" s="21">
        <v>0</v>
      </c>
    </row>
    <row r="2870" spans="1:16" x14ac:dyDescent="0.25">
      <c r="A2870">
        <v>2023</v>
      </c>
      <c r="B2870">
        <v>901914</v>
      </c>
      <c r="C2870" s="31" t="s">
        <v>23</v>
      </c>
      <c r="D2870" t="s">
        <v>2</v>
      </c>
      <c r="E2870" s="21">
        <v>0</v>
      </c>
      <c r="F2870" s="21">
        <v>0</v>
      </c>
      <c r="G2870" s="21">
        <v>0</v>
      </c>
      <c r="H2870" s="21">
        <v>0</v>
      </c>
      <c r="I2870" s="21">
        <v>0</v>
      </c>
      <c r="J2870" s="21">
        <v>0</v>
      </c>
      <c r="K2870" s="21">
        <v>88.160000000000096</v>
      </c>
      <c r="L2870" s="21">
        <v>131.19999999999999</v>
      </c>
      <c r="M2870" s="21">
        <v>1152.1600000000001</v>
      </c>
      <c r="N2870" s="21">
        <v>325.92</v>
      </c>
      <c r="O2870" s="21">
        <v>48.32</v>
      </c>
      <c r="P2870" s="21">
        <v>108</v>
      </c>
    </row>
    <row r="2871" spans="1:16" x14ac:dyDescent="0.25">
      <c r="A2871">
        <v>2023</v>
      </c>
      <c r="B2871">
        <v>901914</v>
      </c>
      <c r="C2871" s="31" t="s">
        <v>23</v>
      </c>
      <c r="D2871" t="s">
        <v>4</v>
      </c>
      <c r="E2871" s="21">
        <v>0</v>
      </c>
      <c r="F2871" s="21">
        <v>0</v>
      </c>
      <c r="G2871" s="21">
        <v>0</v>
      </c>
      <c r="H2871" s="21">
        <v>0</v>
      </c>
      <c r="I2871" s="21">
        <v>0</v>
      </c>
      <c r="J2871" s="21">
        <v>0</v>
      </c>
      <c r="K2871" s="21">
        <v>13.1600000000001</v>
      </c>
      <c r="L2871" s="21">
        <v>57.45</v>
      </c>
      <c r="M2871" s="21">
        <v>848.41</v>
      </c>
      <c r="N2871" s="21">
        <v>134.66999999999999</v>
      </c>
      <c r="O2871" s="21">
        <v>10.82</v>
      </c>
      <c r="P2871" s="21">
        <v>-3.2499999999999498</v>
      </c>
    </row>
    <row r="2872" spans="1:16" x14ac:dyDescent="0.25">
      <c r="A2872">
        <v>2023</v>
      </c>
      <c r="B2872">
        <v>901914</v>
      </c>
      <c r="C2872" s="31" t="s">
        <v>23</v>
      </c>
      <c r="D2872" t="s">
        <v>1</v>
      </c>
      <c r="E2872" s="21">
        <v>0</v>
      </c>
      <c r="F2872" s="21">
        <v>0</v>
      </c>
      <c r="G2872" s="21">
        <v>0</v>
      </c>
      <c r="H2872" s="21">
        <v>0</v>
      </c>
      <c r="I2872" s="21">
        <v>0</v>
      </c>
      <c r="J2872" s="21">
        <v>0</v>
      </c>
      <c r="K2872" s="21">
        <v>363.66</v>
      </c>
      <c r="L2872" s="21">
        <v>541.20000000000005</v>
      </c>
      <c r="M2872" s="21">
        <v>4752.66</v>
      </c>
      <c r="N2872" s="21">
        <v>1344.42</v>
      </c>
      <c r="O2872" s="21">
        <v>199.32</v>
      </c>
      <c r="P2872" s="21">
        <v>445.5</v>
      </c>
    </row>
    <row r="2873" spans="1:16" x14ac:dyDescent="0.25">
      <c r="A2873">
        <v>2023</v>
      </c>
      <c r="B2873">
        <v>903026</v>
      </c>
      <c r="C2873" s="31" t="s">
        <v>19</v>
      </c>
      <c r="D2873" t="s">
        <v>2</v>
      </c>
      <c r="E2873" s="21">
        <v>0</v>
      </c>
      <c r="F2873" s="21">
        <v>0</v>
      </c>
      <c r="G2873" s="21">
        <v>0</v>
      </c>
      <c r="H2873" s="21">
        <v>0</v>
      </c>
      <c r="I2873" s="21">
        <v>0</v>
      </c>
      <c r="J2873" s="21">
        <v>524.88000000000102</v>
      </c>
      <c r="K2873" s="21">
        <v>803.66000000000099</v>
      </c>
      <c r="L2873" s="21">
        <v>663.96000000000095</v>
      </c>
      <c r="M2873" s="21">
        <v>815.50000000000205</v>
      </c>
      <c r="N2873" s="21">
        <v>1111.56</v>
      </c>
      <c r="O2873" s="21">
        <v>1257.8</v>
      </c>
      <c r="P2873" s="21">
        <v>974.84000000000196</v>
      </c>
    </row>
    <row r="2874" spans="1:16" x14ac:dyDescent="0.25">
      <c r="A2874">
        <v>2023</v>
      </c>
      <c r="B2874">
        <v>903026</v>
      </c>
      <c r="C2874" s="31" t="s">
        <v>19</v>
      </c>
      <c r="D2874" t="s">
        <v>4</v>
      </c>
      <c r="E2874" s="21">
        <v>0</v>
      </c>
      <c r="F2874" s="21">
        <v>0</v>
      </c>
      <c r="G2874" s="21">
        <v>0</v>
      </c>
      <c r="H2874" s="21">
        <v>0</v>
      </c>
      <c r="I2874" s="21">
        <v>0</v>
      </c>
      <c r="J2874" s="21">
        <v>-62.019999999999399</v>
      </c>
      <c r="K2874" s="21">
        <v>171.560000000001</v>
      </c>
      <c r="L2874" s="21">
        <v>-122.63999999999901</v>
      </c>
      <c r="M2874" s="21">
        <v>121.050000000002</v>
      </c>
      <c r="N2874" s="21">
        <v>349.26000000000101</v>
      </c>
      <c r="O2874" s="21">
        <v>513.75000000000102</v>
      </c>
      <c r="P2874" s="21">
        <v>316.240000000002</v>
      </c>
    </row>
    <row r="2875" spans="1:16" x14ac:dyDescent="0.25">
      <c r="A2875">
        <v>2023</v>
      </c>
      <c r="B2875">
        <v>903026</v>
      </c>
      <c r="C2875" s="31" t="s">
        <v>19</v>
      </c>
      <c r="D2875" t="s">
        <v>1</v>
      </c>
      <c r="E2875" s="21">
        <v>0</v>
      </c>
      <c r="F2875" s="21">
        <v>0</v>
      </c>
      <c r="G2875" s="21">
        <v>0</v>
      </c>
      <c r="H2875" s="21">
        <v>0</v>
      </c>
      <c r="I2875" s="21">
        <v>0</v>
      </c>
      <c r="J2875" s="21">
        <v>7085.88</v>
      </c>
      <c r="K2875" s="21">
        <v>10849.41</v>
      </c>
      <c r="L2875" s="21">
        <v>8963.4599999999991</v>
      </c>
      <c r="M2875" s="21">
        <v>11009.25</v>
      </c>
      <c r="N2875" s="21">
        <v>15006.06</v>
      </c>
      <c r="O2875" s="21">
        <v>16980.3</v>
      </c>
      <c r="P2875" s="21">
        <v>13160.34</v>
      </c>
    </row>
    <row r="2876" spans="1:16" x14ac:dyDescent="0.25">
      <c r="A2876">
        <v>2023</v>
      </c>
      <c r="B2876">
        <v>903842</v>
      </c>
      <c r="C2876" s="31" t="s">
        <v>19</v>
      </c>
      <c r="D2876" t="s">
        <v>4</v>
      </c>
      <c r="E2876" s="21">
        <v>4144.1391999999996</v>
      </c>
      <c r="F2876" s="21">
        <v>2147.6615999999999</v>
      </c>
      <c r="G2876" s="21">
        <v>843.719999999999</v>
      </c>
      <c r="H2876" s="21">
        <v>837.7056</v>
      </c>
      <c r="I2876" s="21">
        <v>888.12240000000099</v>
      </c>
      <c r="J2876" s="21">
        <v>886.7296</v>
      </c>
      <c r="K2876" s="21">
        <v>1228.3008</v>
      </c>
      <c r="L2876" s="21">
        <v>587.67439999999897</v>
      </c>
      <c r="M2876" s="21">
        <v>840.88319999999896</v>
      </c>
      <c r="N2876" s="21">
        <v>34.528799999999102</v>
      </c>
      <c r="O2876" s="21">
        <v>697.1712</v>
      </c>
      <c r="P2876" s="21">
        <v>402.94240000000002</v>
      </c>
    </row>
    <row r="2877" spans="1:16" x14ac:dyDescent="0.25">
      <c r="A2877">
        <v>2023</v>
      </c>
      <c r="B2877">
        <v>903842</v>
      </c>
      <c r="C2877" s="31" t="s">
        <v>19</v>
      </c>
      <c r="D2877" t="s">
        <v>2</v>
      </c>
      <c r="E2877" s="21">
        <v>4658.1391999999996</v>
      </c>
      <c r="F2877" s="21">
        <v>2457.5616</v>
      </c>
      <c r="G2877" s="21">
        <v>993.719999999999</v>
      </c>
      <c r="H2877" s="21">
        <v>1340.7056</v>
      </c>
      <c r="I2877" s="21">
        <v>1311.7224000000001</v>
      </c>
      <c r="J2877" s="21">
        <v>1479.0296000000001</v>
      </c>
      <c r="K2877" s="21">
        <v>1720.3008</v>
      </c>
      <c r="L2877" s="21">
        <v>1141.4744000000001</v>
      </c>
      <c r="M2877" s="21">
        <v>1282.0832</v>
      </c>
      <c r="N2877" s="21">
        <v>396.32879999999898</v>
      </c>
      <c r="O2877" s="21">
        <v>913.37120000000004</v>
      </c>
      <c r="P2877" s="21">
        <v>826.54240000000004</v>
      </c>
    </row>
    <row r="2878" spans="1:16" x14ac:dyDescent="0.25">
      <c r="A2878">
        <v>2023</v>
      </c>
      <c r="B2878">
        <v>903842</v>
      </c>
      <c r="C2878" s="31" t="s">
        <v>19</v>
      </c>
      <c r="D2878" t="s">
        <v>1</v>
      </c>
      <c r="E2878" s="21">
        <v>19425.139200000001</v>
      </c>
      <c r="F2878" s="21">
        <v>14697.561600000001</v>
      </c>
      <c r="G2878" s="21">
        <v>5652.72</v>
      </c>
      <c r="H2878" s="21">
        <v>6435.7056000000002</v>
      </c>
      <c r="I2878" s="21">
        <v>8846.2224000000006</v>
      </c>
      <c r="J2878" s="21">
        <v>12947.5296</v>
      </c>
      <c r="K2878" s="21">
        <v>7567.3008</v>
      </c>
      <c r="L2878" s="21">
        <v>6933.9744000000001</v>
      </c>
      <c r="M2878" s="21">
        <v>9275.0831999999991</v>
      </c>
      <c r="N2878" s="21">
        <v>6049.8288000000002</v>
      </c>
      <c r="O2878" s="21">
        <v>4460.3711999999996</v>
      </c>
      <c r="P2878" s="21">
        <v>4503.5424000000003</v>
      </c>
    </row>
    <row r="2879" spans="1:16" x14ac:dyDescent="0.25">
      <c r="A2879">
        <v>2023</v>
      </c>
      <c r="B2879">
        <v>906206</v>
      </c>
      <c r="C2879" s="31" t="s">
        <v>19</v>
      </c>
      <c r="D2879" t="s">
        <v>4</v>
      </c>
      <c r="E2879" s="21">
        <v>105.86239999999999</v>
      </c>
      <c r="F2879" s="21">
        <v>2139.5848000000001</v>
      </c>
      <c r="G2879" s="21">
        <v>57.302799999999301</v>
      </c>
      <c r="H2879" s="21">
        <v>-144.64959999999999</v>
      </c>
      <c r="I2879" s="21">
        <v>248.16800000000001</v>
      </c>
      <c r="J2879" s="21">
        <v>86.253599999999693</v>
      </c>
      <c r="K2879" s="21">
        <v>572.84799999999996</v>
      </c>
      <c r="L2879" s="21">
        <v>373.31</v>
      </c>
      <c r="M2879" s="21">
        <v>-113.19040000000101</v>
      </c>
      <c r="N2879" s="21">
        <v>-214.41720000000001</v>
      </c>
      <c r="O2879" s="21">
        <v>499.08599999999899</v>
      </c>
      <c r="P2879" s="21">
        <v>906.94399999999905</v>
      </c>
    </row>
    <row r="2880" spans="1:16" x14ac:dyDescent="0.25">
      <c r="A2880">
        <v>2023</v>
      </c>
      <c r="B2880">
        <v>906206</v>
      </c>
      <c r="C2880" s="31" t="s">
        <v>19</v>
      </c>
      <c r="D2880" t="s">
        <v>2</v>
      </c>
      <c r="E2880" s="21">
        <v>240.4624</v>
      </c>
      <c r="F2880" s="21">
        <v>2649.1848</v>
      </c>
      <c r="G2880" s="21">
        <v>595.702799999999</v>
      </c>
      <c r="H2880" s="21">
        <v>331.9504</v>
      </c>
      <c r="I2880" s="21">
        <v>852.76799999999901</v>
      </c>
      <c r="J2880" s="21">
        <v>289.25360000000001</v>
      </c>
      <c r="K2880" s="21">
        <v>727.24800000000005</v>
      </c>
      <c r="L2880" s="21">
        <v>710.91</v>
      </c>
      <c r="M2880" s="21">
        <v>378.80959999999902</v>
      </c>
      <c r="N2880" s="21">
        <v>458.58280000000002</v>
      </c>
      <c r="O2880" s="21">
        <v>1103.6859999999999</v>
      </c>
      <c r="P2880" s="21">
        <v>1584.3440000000001</v>
      </c>
    </row>
    <row r="2881" spans="1:16" x14ac:dyDescent="0.25">
      <c r="A2881">
        <v>2023</v>
      </c>
      <c r="B2881">
        <v>906206</v>
      </c>
      <c r="C2881" s="31" t="s">
        <v>19</v>
      </c>
      <c r="D2881" t="s">
        <v>1</v>
      </c>
      <c r="E2881" s="21">
        <v>1358.4623999999999</v>
      </c>
      <c r="F2881" s="21">
        <v>14685.684800000001</v>
      </c>
      <c r="G2881" s="21">
        <v>3937.7028</v>
      </c>
      <c r="H2881" s="21">
        <v>2091.9504000000002</v>
      </c>
      <c r="I2881" s="21">
        <v>4412.768</v>
      </c>
      <c r="J2881" s="21">
        <v>2218.2536</v>
      </c>
      <c r="K2881" s="21">
        <v>3341.248</v>
      </c>
      <c r="L2881" s="21">
        <v>2494.91</v>
      </c>
      <c r="M2881" s="21">
        <v>5658.8095999999996</v>
      </c>
      <c r="N2881" s="21">
        <v>4205.5828000000001</v>
      </c>
      <c r="O2881" s="21">
        <v>5179.1859999999997</v>
      </c>
      <c r="P2881" s="21">
        <v>7629.8440000000001</v>
      </c>
    </row>
    <row r="2882" spans="1:16" x14ac:dyDescent="0.25">
      <c r="A2882">
        <v>2023</v>
      </c>
      <c r="B2882">
        <v>910039</v>
      </c>
      <c r="C2882" s="31" t="s">
        <v>22</v>
      </c>
      <c r="D2882" t="s">
        <v>4</v>
      </c>
      <c r="E2882" s="21">
        <v>278.22800000000001</v>
      </c>
      <c r="F2882" s="21">
        <v>220.76</v>
      </c>
      <c r="G2882" s="21">
        <v>-112.812</v>
      </c>
      <c r="H2882" s="21">
        <v>-32.479999999999997</v>
      </c>
      <c r="I2882" s="21">
        <v>49.103999999999999</v>
      </c>
      <c r="J2882" s="21">
        <v>79.319999999999993</v>
      </c>
      <c r="K2882" s="21">
        <v>229.16800000000001</v>
      </c>
      <c r="L2882" s="21">
        <v>-65.063999999999993</v>
      </c>
      <c r="M2882" s="21">
        <v>-52.432000000000002</v>
      </c>
      <c r="N2882" s="21">
        <v>204.01599999999999</v>
      </c>
      <c r="O2882" s="21">
        <v>-110.648</v>
      </c>
      <c r="P2882" s="21">
        <v>-49.008000000000003</v>
      </c>
    </row>
    <row r="2883" spans="1:16" x14ac:dyDescent="0.25">
      <c r="A2883">
        <v>2023</v>
      </c>
      <c r="B2883">
        <v>910039</v>
      </c>
      <c r="C2883" s="31" t="s">
        <v>22</v>
      </c>
      <c r="D2883" t="s">
        <v>2</v>
      </c>
      <c r="E2883" s="21">
        <v>539.428</v>
      </c>
      <c r="F2883" s="21">
        <v>353.56</v>
      </c>
      <c r="G2883" s="21">
        <v>146.18799999999999</v>
      </c>
      <c r="H2883" s="21">
        <v>98.12</v>
      </c>
      <c r="I2883" s="21">
        <v>243.904</v>
      </c>
      <c r="J2883" s="21">
        <v>209.92</v>
      </c>
      <c r="K2883" s="21">
        <v>678.56799999999998</v>
      </c>
      <c r="L2883" s="21">
        <v>127.536</v>
      </c>
      <c r="M2883" s="21">
        <v>75.968000000000004</v>
      </c>
      <c r="N2883" s="21">
        <v>334.61599999999999</v>
      </c>
      <c r="O2883" s="21">
        <v>17.751999999999999</v>
      </c>
      <c r="P2883" s="21">
        <v>81.591999999999999</v>
      </c>
    </row>
    <row r="2884" spans="1:16" x14ac:dyDescent="0.25">
      <c r="A2884">
        <v>2023</v>
      </c>
      <c r="B2884">
        <v>910039</v>
      </c>
      <c r="C2884" s="31" t="s">
        <v>22</v>
      </c>
      <c r="D2884" t="s">
        <v>1</v>
      </c>
      <c r="E2884" s="21">
        <v>1746.9280000000001</v>
      </c>
      <c r="F2884" s="21">
        <v>1852.56</v>
      </c>
      <c r="G2884" s="21">
        <v>556.68799999999999</v>
      </c>
      <c r="H2884" s="21">
        <v>467.12</v>
      </c>
      <c r="I2884" s="21">
        <v>783.904</v>
      </c>
      <c r="J2884" s="21">
        <v>559.91999999999996</v>
      </c>
      <c r="K2884" s="21">
        <v>2223.5680000000002</v>
      </c>
      <c r="L2884" s="21">
        <v>353.536</v>
      </c>
      <c r="M2884" s="21">
        <v>255.96799999999999</v>
      </c>
      <c r="N2884" s="21">
        <v>1767.616</v>
      </c>
      <c r="O2884" s="21">
        <v>44.752000000000002</v>
      </c>
      <c r="P2884" s="21">
        <v>300.59199999999998</v>
      </c>
    </row>
    <row r="2885" spans="1:16" x14ac:dyDescent="0.25">
      <c r="A2885">
        <v>2023</v>
      </c>
      <c r="B2885">
        <v>911084</v>
      </c>
      <c r="C2885" s="31" t="s">
        <v>23</v>
      </c>
      <c r="D2885" t="s">
        <v>4</v>
      </c>
      <c r="E2885" s="21">
        <v>83.995200000000096</v>
      </c>
      <c r="F2885" s="21">
        <v>71.510399999999905</v>
      </c>
      <c r="G2885" s="21">
        <v>0</v>
      </c>
      <c r="H2885" s="21">
        <v>0</v>
      </c>
      <c r="I2885" s="21">
        <v>-26.250400000000099</v>
      </c>
      <c r="J2885" s="21">
        <v>359.58719999999897</v>
      </c>
      <c r="K2885" s="21">
        <v>114.8008</v>
      </c>
      <c r="L2885" s="21">
        <v>-41.828800000000001</v>
      </c>
      <c r="M2885" s="21">
        <v>49.273600000000002</v>
      </c>
      <c r="N2885" s="21">
        <v>0</v>
      </c>
      <c r="O2885" s="21">
        <v>504.0856</v>
      </c>
      <c r="P2885" s="21">
        <v>138.99680000000001</v>
      </c>
    </row>
    <row r="2886" spans="1:16" x14ac:dyDescent="0.25">
      <c r="A2886">
        <v>2023</v>
      </c>
      <c r="B2886">
        <v>911084</v>
      </c>
      <c r="C2886" s="31" t="s">
        <v>23</v>
      </c>
      <c r="D2886" t="s">
        <v>2</v>
      </c>
      <c r="E2886" s="21">
        <v>163.99520000000001</v>
      </c>
      <c r="F2886" s="21">
        <v>379.0104</v>
      </c>
      <c r="G2886" s="21">
        <v>0</v>
      </c>
      <c r="H2886" s="21">
        <v>0</v>
      </c>
      <c r="I2886" s="21">
        <v>56.249599999999901</v>
      </c>
      <c r="J2886" s="21">
        <v>457.10719999999901</v>
      </c>
      <c r="K2886" s="21">
        <v>272.30079999999998</v>
      </c>
      <c r="L2886" s="21">
        <v>33.171199999999999</v>
      </c>
      <c r="M2886" s="21">
        <v>129.27359999999999</v>
      </c>
      <c r="N2886" s="21">
        <v>0</v>
      </c>
      <c r="O2886" s="21">
        <v>659.0856</v>
      </c>
      <c r="P2886" s="21">
        <v>308.99680000000001</v>
      </c>
    </row>
    <row r="2887" spans="1:16" x14ac:dyDescent="0.25">
      <c r="A2887">
        <v>2023</v>
      </c>
      <c r="B2887">
        <v>911084</v>
      </c>
      <c r="C2887" s="31" t="s">
        <v>23</v>
      </c>
      <c r="D2887" t="s">
        <v>1</v>
      </c>
      <c r="E2887" s="21">
        <v>1937.9952000000001</v>
      </c>
      <c r="F2887" s="21">
        <v>2015.5103999999999</v>
      </c>
      <c r="G2887" s="21">
        <v>0</v>
      </c>
      <c r="H2887" s="21">
        <v>0</v>
      </c>
      <c r="I2887" s="21">
        <v>456.24959999999999</v>
      </c>
      <c r="J2887" s="21">
        <v>3032.1071999999999</v>
      </c>
      <c r="K2887" s="21">
        <v>2086.3008</v>
      </c>
      <c r="L2887" s="21">
        <v>115.1712</v>
      </c>
      <c r="M2887" s="21">
        <v>423.27359999999999</v>
      </c>
      <c r="N2887" s="21">
        <v>0</v>
      </c>
      <c r="O2887" s="21">
        <v>2640.5855999999999</v>
      </c>
      <c r="P2887" s="21">
        <v>1093.9967999999999</v>
      </c>
    </row>
    <row r="2888" spans="1:16" x14ac:dyDescent="0.25">
      <c r="A2888">
        <v>2023</v>
      </c>
      <c r="B2888">
        <v>913384</v>
      </c>
      <c r="C2888" s="31" t="s">
        <v>20</v>
      </c>
      <c r="D2888" t="s">
        <v>4</v>
      </c>
      <c r="E2888" s="21">
        <v>451.57600000000002</v>
      </c>
      <c r="F2888" s="21">
        <v>226.464</v>
      </c>
      <c r="G2888" s="21">
        <v>-38.32</v>
      </c>
      <c r="H2888" s="21">
        <v>288.024</v>
      </c>
      <c r="I2888" s="21">
        <v>304.11200000000002</v>
      </c>
      <c r="J2888" s="21">
        <v>288.048</v>
      </c>
      <c r="K2888" s="21">
        <v>460.048</v>
      </c>
      <c r="L2888" s="21">
        <v>1861.14</v>
      </c>
      <c r="M2888" s="21">
        <v>-35.863999999999997</v>
      </c>
      <c r="N2888" s="21">
        <v>0</v>
      </c>
      <c r="O2888" s="21">
        <v>394.048</v>
      </c>
      <c r="P2888" s="21">
        <v>231.52</v>
      </c>
    </row>
    <row r="2889" spans="1:16" x14ac:dyDescent="0.25">
      <c r="A2889">
        <v>2023</v>
      </c>
      <c r="B2889">
        <v>913384</v>
      </c>
      <c r="C2889" s="31" t="s">
        <v>20</v>
      </c>
      <c r="D2889" t="s">
        <v>2</v>
      </c>
      <c r="E2889" s="21">
        <v>849.976</v>
      </c>
      <c r="F2889" s="21">
        <v>299.66399999999999</v>
      </c>
      <c r="G2889" s="21">
        <v>318.08</v>
      </c>
      <c r="H2889" s="21">
        <v>424.82400000000001</v>
      </c>
      <c r="I2889" s="21">
        <v>655.71199999999999</v>
      </c>
      <c r="J2889" s="21">
        <v>516.048</v>
      </c>
      <c r="K2889" s="21">
        <v>601.64800000000002</v>
      </c>
      <c r="L2889" s="21">
        <v>2191.14</v>
      </c>
      <c r="M2889" s="21">
        <v>105.736</v>
      </c>
      <c r="N2889" s="21">
        <v>0</v>
      </c>
      <c r="O2889" s="21">
        <v>535.64800000000002</v>
      </c>
      <c r="P2889" s="21">
        <v>656.32</v>
      </c>
    </row>
    <row r="2890" spans="1:16" x14ac:dyDescent="0.25">
      <c r="A2890">
        <v>2023</v>
      </c>
      <c r="B2890">
        <v>913384</v>
      </c>
      <c r="C2890" s="31" t="s">
        <v>23</v>
      </c>
      <c r="D2890" t="s">
        <v>4</v>
      </c>
      <c r="E2890" s="21">
        <v>1017.1559999999999</v>
      </c>
      <c r="F2890" s="21">
        <v>1023.932</v>
      </c>
      <c r="G2890" s="21">
        <v>3670.7640000000001</v>
      </c>
      <c r="H2890" s="21">
        <v>1969.4960000000001</v>
      </c>
      <c r="I2890" s="21">
        <v>2420.0360000000001</v>
      </c>
      <c r="J2890" s="21">
        <v>5.4680000000000204</v>
      </c>
      <c r="K2890" s="21">
        <v>814.35199999999998</v>
      </c>
      <c r="L2890" s="21">
        <v>-146.78800000000001</v>
      </c>
      <c r="M2890" s="21">
        <v>2461.2559999999999</v>
      </c>
      <c r="N2890" s="21">
        <v>166.2</v>
      </c>
      <c r="O2890" s="21">
        <v>477.64400000000001</v>
      </c>
      <c r="P2890" s="21">
        <v>1451.172</v>
      </c>
    </row>
    <row r="2891" spans="1:16" x14ac:dyDescent="0.25">
      <c r="A2891">
        <v>2023</v>
      </c>
      <c r="B2891">
        <v>913384</v>
      </c>
      <c r="C2891" s="31" t="s">
        <v>23</v>
      </c>
      <c r="D2891" t="s">
        <v>2</v>
      </c>
      <c r="E2891" s="21">
        <v>1562.1559999999999</v>
      </c>
      <c r="F2891" s="21">
        <v>1732.712</v>
      </c>
      <c r="G2891" s="21">
        <v>4698.2839999999997</v>
      </c>
      <c r="H2891" s="21">
        <v>2478.2759999999998</v>
      </c>
      <c r="I2891" s="21">
        <v>2895.0360000000001</v>
      </c>
      <c r="J2891" s="21">
        <v>627.96799999999996</v>
      </c>
      <c r="K2891" s="21">
        <v>1436.8520000000001</v>
      </c>
      <c r="L2891" s="21">
        <v>388.21199999999999</v>
      </c>
      <c r="M2891" s="21">
        <v>3161.2559999999999</v>
      </c>
      <c r="N2891" s="21">
        <v>808.74</v>
      </c>
      <c r="O2891" s="21">
        <v>945.14400000000001</v>
      </c>
      <c r="P2891" s="21">
        <v>2071.172</v>
      </c>
    </row>
    <row r="2892" spans="1:16" x14ac:dyDescent="0.25">
      <c r="A2892">
        <v>2023</v>
      </c>
      <c r="B2892">
        <v>913384</v>
      </c>
      <c r="C2892" s="31" t="s">
        <v>20</v>
      </c>
      <c r="D2892" t="s">
        <v>1</v>
      </c>
      <c r="E2892" s="21">
        <v>4296.9759999999997</v>
      </c>
      <c r="F2892" s="21">
        <v>1679.664</v>
      </c>
      <c r="G2892" s="21">
        <v>1030.08</v>
      </c>
      <c r="H2892" s="21">
        <v>1135.8240000000001</v>
      </c>
      <c r="I2892" s="21">
        <v>2415.712</v>
      </c>
      <c r="J2892" s="21">
        <v>2782.0479999999998</v>
      </c>
      <c r="K2892" s="21">
        <v>2111.6480000000001</v>
      </c>
      <c r="L2892" s="21">
        <v>13668.64</v>
      </c>
      <c r="M2892" s="21">
        <v>412.73599999999999</v>
      </c>
      <c r="N2892" s="21">
        <v>0</v>
      </c>
      <c r="O2892" s="21">
        <v>1535.6479999999999</v>
      </c>
      <c r="P2892" s="21">
        <v>3620.32</v>
      </c>
    </row>
    <row r="2893" spans="1:16" x14ac:dyDescent="0.25">
      <c r="A2893">
        <v>2023</v>
      </c>
      <c r="B2893">
        <v>913384</v>
      </c>
      <c r="C2893" s="31" t="s">
        <v>23</v>
      </c>
      <c r="D2893" t="s">
        <v>1</v>
      </c>
      <c r="E2893" s="21">
        <v>6448.6559999999999</v>
      </c>
      <c r="F2893" s="21">
        <v>8551.7119999999995</v>
      </c>
      <c r="G2893" s="21">
        <v>16528.784</v>
      </c>
      <c r="H2893" s="21">
        <v>9431.7759999999998</v>
      </c>
      <c r="I2893" s="21">
        <v>18623.536</v>
      </c>
      <c r="J2893" s="21">
        <v>2291.9679999999998</v>
      </c>
      <c r="K2893" s="21">
        <v>6842.3519999999999</v>
      </c>
      <c r="L2893" s="21">
        <v>1927.712</v>
      </c>
      <c r="M2893" s="21">
        <v>18132.256000000001</v>
      </c>
      <c r="N2893" s="21">
        <v>3524.24</v>
      </c>
      <c r="O2893" s="21">
        <v>3882.1439999999998</v>
      </c>
      <c r="P2893" s="21">
        <v>10724.672</v>
      </c>
    </row>
    <row r="2894" spans="1:16" x14ac:dyDescent="0.25">
      <c r="A2894">
        <v>2023</v>
      </c>
      <c r="B2894">
        <v>915339</v>
      </c>
      <c r="C2894" s="31" t="s">
        <v>22</v>
      </c>
      <c r="D2894" t="s">
        <v>4</v>
      </c>
      <c r="E2894" s="21">
        <v>0</v>
      </c>
      <c r="F2894" s="21">
        <v>0</v>
      </c>
      <c r="G2894" s="21">
        <v>4.7840000000000096</v>
      </c>
      <c r="H2894" s="21">
        <v>196.892</v>
      </c>
      <c r="I2894" s="21">
        <v>28.675999999999998</v>
      </c>
      <c r="J2894" s="21">
        <v>4.78399999999999</v>
      </c>
      <c r="K2894" s="21">
        <v>34.603999999999999</v>
      </c>
      <c r="L2894" s="21">
        <v>-11.932</v>
      </c>
      <c r="M2894" s="21">
        <v>-22.108000000000001</v>
      </c>
      <c r="N2894" s="21">
        <v>159.50399999999999</v>
      </c>
      <c r="O2894" s="21">
        <v>-22.693999999999999</v>
      </c>
      <c r="P2894" s="21">
        <v>-18.315999999999999</v>
      </c>
    </row>
    <row r="2895" spans="1:16" x14ac:dyDescent="0.25">
      <c r="A2895">
        <v>2023</v>
      </c>
      <c r="B2895">
        <v>915339</v>
      </c>
      <c r="C2895" s="31" t="s">
        <v>22</v>
      </c>
      <c r="D2895" t="s">
        <v>2</v>
      </c>
      <c r="E2895" s="21">
        <v>0</v>
      </c>
      <c r="F2895" s="21">
        <v>0</v>
      </c>
      <c r="G2895" s="21">
        <v>37.984000000000002</v>
      </c>
      <c r="H2895" s="21">
        <v>298.69200000000001</v>
      </c>
      <c r="I2895" s="21">
        <v>62.975999999999999</v>
      </c>
      <c r="J2895" s="21">
        <v>37.984000000000002</v>
      </c>
      <c r="K2895" s="21">
        <v>68.903999999999996</v>
      </c>
      <c r="L2895" s="21">
        <v>54.468000000000004</v>
      </c>
      <c r="M2895" s="21">
        <v>9.9920000000000009</v>
      </c>
      <c r="N2895" s="21">
        <v>193.804</v>
      </c>
      <c r="O2895" s="21">
        <v>111.206</v>
      </c>
      <c r="P2895" s="21">
        <v>14.884</v>
      </c>
    </row>
    <row r="2896" spans="1:16" x14ac:dyDescent="0.25">
      <c r="A2896">
        <v>2023</v>
      </c>
      <c r="B2896">
        <v>915339</v>
      </c>
      <c r="C2896" s="31" t="s">
        <v>22</v>
      </c>
      <c r="D2896" t="s">
        <v>1</v>
      </c>
      <c r="E2896" s="21">
        <v>0</v>
      </c>
      <c r="F2896" s="21">
        <v>0</v>
      </c>
      <c r="G2896" s="21">
        <v>127.98399999999999</v>
      </c>
      <c r="H2896" s="21">
        <v>1782.192</v>
      </c>
      <c r="I2896" s="21">
        <v>167.976</v>
      </c>
      <c r="J2896" s="21">
        <v>127.98399999999999</v>
      </c>
      <c r="K2896" s="21">
        <v>183.904</v>
      </c>
      <c r="L2896" s="21">
        <v>199.96799999999999</v>
      </c>
      <c r="M2896" s="21">
        <v>79.992000000000004</v>
      </c>
      <c r="N2896" s="21">
        <v>782.30399999999997</v>
      </c>
      <c r="O2896" s="21">
        <v>469.45600000000002</v>
      </c>
      <c r="P2896" s="21">
        <v>78.384</v>
      </c>
    </row>
    <row r="2897" spans="1:16" x14ac:dyDescent="0.25">
      <c r="A2897">
        <v>2023</v>
      </c>
      <c r="B2897">
        <v>915359</v>
      </c>
      <c r="C2897" s="31" t="s">
        <v>20</v>
      </c>
      <c r="D2897" t="s">
        <v>4</v>
      </c>
      <c r="E2897" s="21">
        <v>-2101.9011999999998</v>
      </c>
      <c r="F2897" s="21">
        <v>-1732.3764000000001</v>
      </c>
      <c r="G2897" s="21">
        <v>-1911.8235999999999</v>
      </c>
      <c r="H2897" s="21">
        <v>-2380.1152000000002</v>
      </c>
      <c r="I2897" s="21">
        <v>-1417.3671999999999</v>
      </c>
      <c r="J2897" s="21">
        <v>-1913.0311999999999</v>
      </c>
      <c r="K2897" s="21">
        <v>-1655.2088000000001</v>
      </c>
      <c r="L2897" s="21">
        <v>-1589.5216</v>
      </c>
      <c r="M2897" s="21">
        <v>-3082.7867999999999</v>
      </c>
      <c r="N2897" s="21">
        <v>-2607.1979999999999</v>
      </c>
      <c r="O2897" s="21">
        <v>-1827.9176</v>
      </c>
      <c r="P2897" s="21">
        <v>-1627.3155999999999</v>
      </c>
    </row>
    <row r="2898" spans="1:16" x14ac:dyDescent="0.25">
      <c r="A2898">
        <v>2023</v>
      </c>
      <c r="B2898">
        <v>915359</v>
      </c>
      <c r="C2898" s="31" t="s">
        <v>20</v>
      </c>
      <c r="D2898" t="s">
        <v>2</v>
      </c>
      <c r="E2898" s="21">
        <v>-654.70119999999895</v>
      </c>
      <c r="F2898" s="21">
        <v>-414.776399999999</v>
      </c>
      <c r="G2898" s="21">
        <v>-673.42359999999803</v>
      </c>
      <c r="H2898" s="21">
        <v>-1218.5152</v>
      </c>
      <c r="I2898" s="21">
        <v>-440.56719999999899</v>
      </c>
      <c r="J2898" s="21">
        <v>-1193.0311999999999</v>
      </c>
      <c r="K2898" s="21">
        <v>-768.40879999999902</v>
      </c>
      <c r="L2898" s="21">
        <v>-550.32159999999897</v>
      </c>
      <c r="M2898" s="21">
        <v>-1721.9867999999999</v>
      </c>
      <c r="N2898" s="21">
        <v>-1265.598</v>
      </c>
      <c r="O2898" s="21">
        <v>-644.71759999999904</v>
      </c>
      <c r="P2898" s="21">
        <v>-188.51559999999799</v>
      </c>
    </row>
    <row r="2899" spans="1:16" x14ac:dyDescent="0.25">
      <c r="A2899">
        <v>2023</v>
      </c>
      <c r="B2899">
        <v>915359</v>
      </c>
      <c r="C2899" s="31" t="s">
        <v>20</v>
      </c>
      <c r="D2899" t="s">
        <v>1</v>
      </c>
      <c r="E2899" s="21">
        <v>17986.2988</v>
      </c>
      <c r="F2899" s="21">
        <v>19433.723600000001</v>
      </c>
      <c r="G2899" s="21">
        <v>23028.076400000002</v>
      </c>
      <c r="H2899" s="21">
        <v>20417.484799999998</v>
      </c>
      <c r="I2899" s="21">
        <v>11888.9328</v>
      </c>
      <c r="J2899" s="21">
        <v>10699.468800000001</v>
      </c>
      <c r="K2899" s="21">
        <v>15100.091200000001</v>
      </c>
      <c r="L2899" s="21">
        <v>20158.178400000001</v>
      </c>
      <c r="M2899" s="21">
        <v>34519.013200000001</v>
      </c>
      <c r="N2899" s="21">
        <v>28774.901999999998</v>
      </c>
      <c r="O2899" s="21">
        <v>21323.2824</v>
      </c>
      <c r="P2899" s="21">
        <v>30586.984400000001</v>
      </c>
    </row>
    <row r="2900" spans="1:16" x14ac:dyDescent="0.25">
      <c r="A2900">
        <v>2023</v>
      </c>
      <c r="B2900">
        <v>916061</v>
      </c>
      <c r="C2900" s="31" t="s">
        <v>21</v>
      </c>
      <c r="D2900" t="s">
        <v>4</v>
      </c>
      <c r="E2900" s="21">
        <v>243.878399999999</v>
      </c>
      <c r="F2900" s="21">
        <v>-61.977600000000002</v>
      </c>
      <c r="G2900" s="21">
        <v>-18.828800000000001</v>
      </c>
      <c r="H2900" s="21">
        <v>286.27280000000002</v>
      </c>
      <c r="I2900" s="21">
        <v>-11.1216000000001</v>
      </c>
      <c r="J2900" s="21">
        <v>-67.657600000000002</v>
      </c>
      <c r="K2900" s="21">
        <v>-20.758400000000002</v>
      </c>
      <c r="L2900" s="21">
        <v>195.23999999999899</v>
      </c>
      <c r="M2900" s="21">
        <v>-138.9264</v>
      </c>
      <c r="N2900" s="21">
        <v>174.98400000000001</v>
      </c>
      <c r="O2900" s="21">
        <v>198.81280000000001</v>
      </c>
      <c r="P2900" s="21">
        <v>-59.014400000000002</v>
      </c>
    </row>
    <row r="2901" spans="1:16" x14ac:dyDescent="0.25">
      <c r="A2901">
        <v>2023</v>
      </c>
      <c r="B2901">
        <v>916061</v>
      </c>
      <c r="C2901" s="31" t="s">
        <v>21</v>
      </c>
      <c r="D2901" t="s">
        <v>2</v>
      </c>
      <c r="E2901" s="21">
        <v>493.87839999999898</v>
      </c>
      <c r="F2901" s="21">
        <v>54.022399999999998</v>
      </c>
      <c r="G2901" s="21">
        <v>39.171199999999999</v>
      </c>
      <c r="H2901" s="21">
        <v>536.27279999999996</v>
      </c>
      <c r="I2901" s="21">
        <v>354.8784</v>
      </c>
      <c r="J2901" s="21">
        <v>106.3424</v>
      </c>
      <c r="K2901" s="21">
        <v>37.241599999999998</v>
      </c>
      <c r="L2901" s="21">
        <v>387.23999999999899</v>
      </c>
      <c r="M2901" s="21">
        <v>93.073599999999999</v>
      </c>
      <c r="N2901" s="21">
        <v>406.98399999999998</v>
      </c>
      <c r="O2901" s="21">
        <v>372.81279999999998</v>
      </c>
      <c r="P2901" s="21">
        <v>-1.01440000000002</v>
      </c>
    </row>
    <row r="2902" spans="1:16" x14ac:dyDescent="0.25">
      <c r="A2902">
        <v>2023</v>
      </c>
      <c r="B2902">
        <v>916061</v>
      </c>
      <c r="C2902" s="31" t="s">
        <v>21</v>
      </c>
      <c r="D2902" t="s">
        <v>1</v>
      </c>
      <c r="E2902" s="21">
        <v>3528.8784000000001</v>
      </c>
      <c r="F2902" s="21">
        <v>262.0224</v>
      </c>
      <c r="G2902" s="21">
        <v>259.1712</v>
      </c>
      <c r="H2902" s="21">
        <v>4287.7727999999997</v>
      </c>
      <c r="I2902" s="21">
        <v>1836.8784000000001</v>
      </c>
      <c r="J2902" s="21">
        <v>446.3424</v>
      </c>
      <c r="K2902" s="21">
        <v>158.24160000000001</v>
      </c>
      <c r="L2902" s="21">
        <v>2649.24</v>
      </c>
      <c r="M2902" s="21">
        <v>632.07360000000006</v>
      </c>
      <c r="N2902" s="21">
        <v>2058.9839999999999</v>
      </c>
      <c r="O2902" s="21">
        <v>1223.8127999999999</v>
      </c>
      <c r="P2902" s="21">
        <v>143.98560000000001</v>
      </c>
    </row>
    <row r="2903" spans="1:16" x14ac:dyDescent="0.25">
      <c r="A2903">
        <v>2023</v>
      </c>
      <c r="B2903">
        <v>917647</v>
      </c>
      <c r="C2903" s="31" t="s">
        <v>20</v>
      </c>
      <c r="D2903" t="s">
        <v>4</v>
      </c>
      <c r="E2903" s="21">
        <v>-71.823999999999998</v>
      </c>
      <c r="F2903" s="21">
        <v>131.376</v>
      </c>
      <c r="G2903" s="21">
        <v>-169.56399999999999</v>
      </c>
      <c r="H2903" s="21">
        <v>748.92</v>
      </c>
      <c r="I2903" s="21">
        <v>280.89999999999998</v>
      </c>
      <c r="J2903" s="21">
        <v>511.10399999999998</v>
      </c>
      <c r="K2903" s="21">
        <v>1003.072</v>
      </c>
      <c r="L2903" s="21">
        <v>-32.564</v>
      </c>
      <c r="M2903" s="21">
        <v>104.19199999999999</v>
      </c>
      <c r="N2903" s="21">
        <v>-64.415999999999997</v>
      </c>
      <c r="O2903" s="21">
        <v>-26.416</v>
      </c>
      <c r="P2903" s="21">
        <v>0</v>
      </c>
    </row>
    <row r="2904" spans="1:16" x14ac:dyDescent="0.25">
      <c r="A2904">
        <v>2023</v>
      </c>
      <c r="B2904">
        <v>917647</v>
      </c>
      <c r="C2904" s="31" t="s">
        <v>20</v>
      </c>
      <c r="D2904" t="s">
        <v>2</v>
      </c>
      <c r="E2904" s="21">
        <v>224.57599999999999</v>
      </c>
      <c r="F2904" s="21">
        <v>407.37599999999998</v>
      </c>
      <c r="G2904" s="21">
        <v>38.036000000000001</v>
      </c>
      <c r="H2904" s="21">
        <v>1256.52</v>
      </c>
      <c r="I2904" s="21">
        <v>561.70000000000005</v>
      </c>
      <c r="J2904" s="21">
        <v>740.30399999999997</v>
      </c>
      <c r="K2904" s="21">
        <v>1232.2719999999999</v>
      </c>
      <c r="L2904" s="21">
        <v>109.036</v>
      </c>
      <c r="M2904" s="21">
        <v>311.79199999999997</v>
      </c>
      <c r="N2904" s="21">
        <v>3.984</v>
      </c>
      <c r="O2904" s="21">
        <v>41.984000000000002</v>
      </c>
      <c r="P2904" s="21">
        <v>0</v>
      </c>
    </row>
    <row r="2905" spans="1:16" x14ac:dyDescent="0.25">
      <c r="A2905">
        <v>2023</v>
      </c>
      <c r="B2905">
        <v>917647</v>
      </c>
      <c r="C2905" s="31" t="s">
        <v>20</v>
      </c>
      <c r="D2905" t="s">
        <v>1</v>
      </c>
      <c r="E2905" s="21">
        <v>1340.576</v>
      </c>
      <c r="F2905" s="21">
        <v>1745.376</v>
      </c>
      <c r="G2905" s="21">
        <v>193.536</v>
      </c>
      <c r="H2905" s="21">
        <v>6557.52</v>
      </c>
      <c r="I2905" s="21">
        <v>1697.2</v>
      </c>
      <c r="J2905" s="21">
        <v>2364.3040000000001</v>
      </c>
      <c r="K2905" s="21">
        <v>5338.2719999999999</v>
      </c>
      <c r="L2905" s="21">
        <v>433.536</v>
      </c>
      <c r="M2905" s="21">
        <v>1871.7919999999999</v>
      </c>
      <c r="N2905" s="21">
        <v>15.984</v>
      </c>
      <c r="O2905" s="21">
        <v>111.98399999999999</v>
      </c>
      <c r="P2905" s="21">
        <v>0</v>
      </c>
    </row>
    <row r="2906" spans="1:16" x14ac:dyDescent="0.25">
      <c r="A2906">
        <v>2023</v>
      </c>
      <c r="B2906">
        <v>921547</v>
      </c>
      <c r="C2906" s="31" t="s">
        <v>21</v>
      </c>
      <c r="D2906" t="s">
        <v>4</v>
      </c>
      <c r="E2906" s="21">
        <v>5642.4</v>
      </c>
      <c r="F2906" s="21">
        <v>3160.8</v>
      </c>
      <c r="G2906" s="21">
        <v>8068</v>
      </c>
      <c r="H2906" s="21">
        <v>7471.6</v>
      </c>
      <c r="I2906" s="21">
        <v>10782.4</v>
      </c>
      <c r="J2906" s="21">
        <v>1208.2</v>
      </c>
      <c r="K2906" s="21">
        <v>5529.6</v>
      </c>
      <c r="L2906" s="21">
        <v>7052.5</v>
      </c>
      <c r="M2906" s="21">
        <v>2214.1999999999998</v>
      </c>
      <c r="N2906" s="21">
        <v>3457.8</v>
      </c>
      <c r="O2906" s="21">
        <v>4298.8</v>
      </c>
      <c r="P2906" s="21">
        <v>4063.8</v>
      </c>
    </row>
    <row r="2907" spans="1:16" x14ac:dyDescent="0.25">
      <c r="A2907">
        <v>2023</v>
      </c>
      <c r="B2907">
        <v>921547</v>
      </c>
      <c r="C2907" s="31" t="s">
        <v>21</v>
      </c>
      <c r="D2907" t="s">
        <v>2</v>
      </c>
      <c r="E2907" s="21">
        <v>6051.4</v>
      </c>
      <c r="F2907" s="21">
        <v>3376.8</v>
      </c>
      <c r="G2907" s="21">
        <v>8582</v>
      </c>
      <c r="H2907" s="21">
        <v>8020.6</v>
      </c>
      <c r="I2907" s="21">
        <v>11260.4</v>
      </c>
      <c r="J2907" s="21">
        <v>1531.2</v>
      </c>
      <c r="K2907" s="21">
        <v>5953.6</v>
      </c>
      <c r="L2907" s="21">
        <v>7636</v>
      </c>
      <c r="M2907" s="21">
        <v>2432.1999999999998</v>
      </c>
      <c r="N2907" s="21">
        <v>3800.8</v>
      </c>
      <c r="O2907" s="21">
        <v>4656.8</v>
      </c>
      <c r="P2907" s="21">
        <v>4615.8</v>
      </c>
    </row>
    <row r="2908" spans="1:16" x14ac:dyDescent="0.25">
      <c r="A2908">
        <v>2023</v>
      </c>
      <c r="B2908">
        <v>921547</v>
      </c>
      <c r="C2908" s="31" t="s">
        <v>21</v>
      </c>
      <c r="D2908" t="s">
        <v>1</v>
      </c>
      <c r="E2908" s="21">
        <v>21179.9</v>
      </c>
      <c r="F2908" s="21">
        <v>11818.8</v>
      </c>
      <c r="G2908" s="21">
        <v>30037</v>
      </c>
      <c r="H2908" s="21">
        <v>28072.1</v>
      </c>
      <c r="I2908" s="21">
        <v>39411.4</v>
      </c>
      <c r="J2908" s="21">
        <v>5359.2</v>
      </c>
      <c r="K2908" s="21">
        <v>20837.599999999999</v>
      </c>
      <c r="L2908" s="21">
        <v>26726</v>
      </c>
      <c r="M2908" s="21">
        <v>8512.7000000000007</v>
      </c>
      <c r="N2908" s="21">
        <v>13302.8</v>
      </c>
      <c r="O2908" s="21">
        <v>16298.8</v>
      </c>
      <c r="P2908" s="21">
        <v>16155.3</v>
      </c>
    </row>
    <row r="2909" spans="1:16" x14ac:dyDescent="0.25">
      <c r="A2909">
        <v>2023</v>
      </c>
      <c r="B2909">
        <v>923218</v>
      </c>
      <c r="C2909" s="31" t="s">
        <v>22</v>
      </c>
      <c r="D2909" t="s">
        <v>4</v>
      </c>
      <c r="E2909" s="21">
        <v>567.31600000000003</v>
      </c>
      <c r="F2909" s="21">
        <v>-21.248000000000001</v>
      </c>
      <c r="G2909" s="21">
        <v>0</v>
      </c>
      <c r="H2909" s="21">
        <v>-17.18</v>
      </c>
      <c r="I2909" s="21">
        <v>792.57600000000002</v>
      </c>
      <c r="J2909" s="21">
        <v>-108.94799999999999</v>
      </c>
      <c r="K2909" s="21">
        <v>479.77599999999899</v>
      </c>
      <c r="L2909" s="21">
        <v>-70.975999999999999</v>
      </c>
      <c r="M2909" s="21">
        <v>736.28399999999999</v>
      </c>
      <c r="N2909" s="21">
        <v>352</v>
      </c>
      <c r="O2909" s="21">
        <v>102.56</v>
      </c>
      <c r="P2909" s="21">
        <v>-37.712000000000003</v>
      </c>
    </row>
    <row r="2910" spans="1:16" x14ac:dyDescent="0.25">
      <c r="A2910">
        <v>2023</v>
      </c>
      <c r="B2910">
        <v>923218</v>
      </c>
      <c r="C2910" s="31" t="s">
        <v>22</v>
      </c>
      <c r="D2910" t="s">
        <v>2</v>
      </c>
      <c r="E2910" s="21">
        <v>717.71600000000001</v>
      </c>
      <c r="F2910" s="21">
        <v>47.351999999999997</v>
      </c>
      <c r="G2910" s="21">
        <v>0</v>
      </c>
      <c r="H2910" s="21">
        <v>117.82</v>
      </c>
      <c r="I2910" s="21">
        <v>942.976</v>
      </c>
      <c r="J2910" s="21">
        <v>21.6520000000001</v>
      </c>
      <c r="K2910" s="21">
        <v>630.17599999999902</v>
      </c>
      <c r="L2910" s="21">
        <v>57.423999999999999</v>
      </c>
      <c r="M2910" s="21">
        <v>955.28399999999999</v>
      </c>
      <c r="N2910" s="21">
        <v>553.4</v>
      </c>
      <c r="O2910" s="21">
        <v>301.76</v>
      </c>
      <c r="P2910" s="21">
        <v>163.68799999999999</v>
      </c>
    </row>
    <row r="2911" spans="1:16" x14ac:dyDescent="0.25">
      <c r="A2911">
        <v>2023</v>
      </c>
      <c r="B2911">
        <v>923218</v>
      </c>
      <c r="C2911" s="31" t="s">
        <v>22</v>
      </c>
      <c r="D2911" t="s">
        <v>1</v>
      </c>
      <c r="E2911" s="21">
        <v>6807.2160000000003</v>
      </c>
      <c r="F2911" s="21">
        <v>158.352</v>
      </c>
      <c r="G2911" s="21">
        <v>0</v>
      </c>
      <c r="H2911" s="21">
        <v>438.32</v>
      </c>
      <c r="I2911" s="21">
        <v>5128.9759999999997</v>
      </c>
      <c r="J2911" s="21">
        <v>243.15199999999999</v>
      </c>
      <c r="K2911" s="21">
        <v>2156.1759999999999</v>
      </c>
      <c r="L2911" s="21">
        <v>161.42400000000001</v>
      </c>
      <c r="M2911" s="21">
        <v>4192.7839999999997</v>
      </c>
      <c r="N2911" s="21">
        <v>1588.4</v>
      </c>
      <c r="O2911" s="21">
        <v>2143.7600000000002</v>
      </c>
      <c r="P2911" s="21">
        <v>860.68799999999999</v>
      </c>
    </row>
    <row r="2912" spans="1:16" x14ac:dyDescent="0.25">
      <c r="A2912">
        <v>2023</v>
      </c>
      <c r="B2912">
        <v>925350</v>
      </c>
      <c r="C2912" s="31" t="s">
        <v>19</v>
      </c>
      <c r="D2912" t="s">
        <v>4</v>
      </c>
      <c r="E2912" s="21">
        <v>-334.3</v>
      </c>
      <c r="F2912" s="21">
        <v>-197</v>
      </c>
      <c r="G2912" s="21">
        <v>-41.7</v>
      </c>
      <c r="H2912" s="21">
        <v>-123.2</v>
      </c>
      <c r="I2912" s="21">
        <v>2771</v>
      </c>
      <c r="J2912" s="21">
        <v>632.20000000000005</v>
      </c>
      <c r="K2912" s="21">
        <v>137.80000000000001</v>
      </c>
      <c r="L2912" s="21">
        <v>243.3</v>
      </c>
      <c r="M2912" s="21">
        <v>-238.6</v>
      </c>
      <c r="N2912" s="21">
        <v>964.7</v>
      </c>
      <c r="O2912" s="21">
        <v>-305.2</v>
      </c>
      <c r="P2912" s="21">
        <v>669.2</v>
      </c>
    </row>
    <row r="2913" spans="1:16" x14ac:dyDescent="0.25">
      <c r="A2913">
        <v>2023</v>
      </c>
      <c r="B2913">
        <v>925350</v>
      </c>
      <c r="C2913" s="31" t="s">
        <v>19</v>
      </c>
      <c r="D2913" t="s">
        <v>2</v>
      </c>
      <c r="E2913" s="21">
        <v>148.9</v>
      </c>
      <c r="F2913" s="21">
        <v>286.2</v>
      </c>
      <c r="G2913" s="21">
        <v>384.1</v>
      </c>
      <c r="H2913" s="21">
        <v>79.8</v>
      </c>
      <c r="I2913" s="21">
        <v>3404.2</v>
      </c>
      <c r="J2913" s="21">
        <v>923.4</v>
      </c>
      <c r="K2913" s="21">
        <v>680.6</v>
      </c>
      <c r="L2913" s="21">
        <v>812.5</v>
      </c>
      <c r="M2913" s="21">
        <v>573.4</v>
      </c>
      <c r="N2913" s="21">
        <v>1466.6</v>
      </c>
      <c r="O2913" s="21">
        <v>308.2</v>
      </c>
      <c r="P2913" s="21">
        <v>1081.8</v>
      </c>
    </row>
    <row r="2914" spans="1:16" x14ac:dyDescent="0.25">
      <c r="A2914">
        <v>2023</v>
      </c>
      <c r="B2914">
        <v>925350</v>
      </c>
      <c r="C2914" s="31" t="s">
        <v>19</v>
      </c>
      <c r="D2914" t="s">
        <v>1</v>
      </c>
      <c r="E2914" s="21">
        <v>893.4</v>
      </c>
      <c r="F2914" s="21">
        <v>1717.2</v>
      </c>
      <c r="G2914" s="21">
        <v>2304.6</v>
      </c>
      <c r="H2914" s="21">
        <v>478.8</v>
      </c>
      <c r="I2914" s="21">
        <v>20425.2</v>
      </c>
      <c r="J2914" s="21">
        <v>5540.4</v>
      </c>
      <c r="K2914" s="21">
        <v>4083.6</v>
      </c>
      <c r="L2914" s="21">
        <v>4875</v>
      </c>
      <c r="M2914" s="21">
        <v>3440.4</v>
      </c>
      <c r="N2914" s="21">
        <v>8799.6</v>
      </c>
      <c r="O2914" s="21">
        <v>1849.2</v>
      </c>
      <c r="P2914" s="21">
        <v>6490.8</v>
      </c>
    </row>
    <row r="2915" spans="1:16" x14ac:dyDescent="0.25">
      <c r="A2915">
        <v>2023</v>
      </c>
      <c r="B2915">
        <v>925350</v>
      </c>
      <c r="C2915" s="31" t="s">
        <v>20</v>
      </c>
      <c r="D2915" t="s">
        <v>4</v>
      </c>
      <c r="E2915" s="21">
        <v>1969.9</v>
      </c>
      <c r="F2915" s="21">
        <v>98.2</v>
      </c>
      <c r="G2915" s="21">
        <v>73.2</v>
      </c>
      <c r="H2915" s="21">
        <v>2548</v>
      </c>
      <c r="I2915" s="21">
        <v>686.3</v>
      </c>
      <c r="J2915" s="21">
        <v>1195.4000000000001</v>
      </c>
      <c r="K2915" s="21">
        <v>-119.2</v>
      </c>
      <c r="L2915" s="21">
        <v>2549.9</v>
      </c>
      <c r="M2915" s="21">
        <v>-25.999999999999901</v>
      </c>
      <c r="N2915" s="21">
        <v>1036.2</v>
      </c>
      <c r="O2915" s="21">
        <v>762</v>
      </c>
      <c r="P2915" s="21">
        <v>1103.0999999999999</v>
      </c>
    </row>
    <row r="2916" spans="1:16" x14ac:dyDescent="0.25">
      <c r="A2916">
        <v>2023</v>
      </c>
      <c r="B2916">
        <v>925350</v>
      </c>
      <c r="C2916" s="31" t="s">
        <v>21</v>
      </c>
      <c r="D2916" t="s">
        <v>4</v>
      </c>
      <c r="E2916" s="21">
        <v>2063.4</v>
      </c>
      <c r="F2916" s="21">
        <v>1123.3</v>
      </c>
      <c r="G2916" s="21">
        <v>222.4</v>
      </c>
      <c r="H2916" s="21">
        <v>1436.4</v>
      </c>
      <c r="I2916" s="21">
        <v>1601</v>
      </c>
      <c r="J2916" s="21">
        <v>1942.3</v>
      </c>
      <c r="K2916" s="21">
        <v>1087.3</v>
      </c>
      <c r="L2916" s="21">
        <v>1311.3</v>
      </c>
      <c r="M2916" s="21">
        <v>462.7</v>
      </c>
      <c r="N2916" s="21">
        <v>899.20000000000095</v>
      </c>
      <c r="O2916" s="21">
        <v>499.6</v>
      </c>
      <c r="P2916" s="21">
        <v>233.4</v>
      </c>
    </row>
    <row r="2917" spans="1:16" x14ac:dyDescent="0.25">
      <c r="A2917">
        <v>2023</v>
      </c>
      <c r="B2917">
        <v>925350</v>
      </c>
      <c r="C2917" s="31" t="s">
        <v>20</v>
      </c>
      <c r="D2917" t="s">
        <v>2</v>
      </c>
      <c r="E2917" s="21">
        <v>2909.5</v>
      </c>
      <c r="F2917" s="21">
        <v>747.4</v>
      </c>
      <c r="G2917" s="21">
        <v>510</v>
      </c>
      <c r="H2917" s="21">
        <v>3353.2</v>
      </c>
      <c r="I2917" s="21">
        <v>1725.5</v>
      </c>
      <c r="J2917" s="21">
        <v>1556.6</v>
      </c>
      <c r="K2917" s="21">
        <v>593.6</v>
      </c>
      <c r="L2917" s="21">
        <v>3505.1</v>
      </c>
      <c r="M2917" s="21">
        <v>984.4</v>
      </c>
      <c r="N2917" s="21">
        <v>1690.2</v>
      </c>
      <c r="O2917" s="21">
        <v>1477.2</v>
      </c>
      <c r="P2917" s="21">
        <v>2042.7</v>
      </c>
    </row>
    <row r="2918" spans="1:16" x14ac:dyDescent="0.25">
      <c r="A2918">
        <v>2023</v>
      </c>
      <c r="B2918">
        <v>925350</v>
      </c>
      <c r="C2918" s="31" t="s">
        <v>21</v>
      </c>
      <c r="D2918" t="s">
        <v>2</v>
      </c>
      <c r="E2918" s="21">
        <v>3324.4</v>
      </c>
      <c r="F2918" s="21">
        <v>2313.3000000000002</v>
      </c>
      <c r="G2918" s="21">
        <v>1518.4</v>
      </c>
      <c r="H2918" s="21">
        <v>2657.4</v>
      </c>
      <c r="I2918" s="21">
        <v>2899</v>
      </c>
      <c r="J2918" s="21">
        <v>3099.3</v>
      </c>
      <c r="K2918" s="21">
        <v>2188.3000000000002</v>
      </c>
      <c r="L2918" s="21">
        <v>2676.3</v>
      </c>
      <c r="M2918" s="21">
        <v>1642.7</v>
      </c>
      <c r="N2918" s="21">
        <v>2227.1999999999998</v>
      </c>
      <c r="O2918" s="21">
        <v>1741.6</v>
      </c>
      <c r="P2918" s="21">
        <v>1351.4</v>
      </c>
    </row>
    <row r="2919" spans="1:16" x14ac:dyDescent="0.25">
      <c r="A2919">
        <v>2023</v>
      </c>
      <c r="B2919">
        <v>925350</v>
      </c>
      <c r="C2919" s="31" t="s">
        <v>20</v>
      </c>
      <c r="D2919" t="s">
        <v>1</v>
      </c>
      <c r="E2919" s="21">
        <v>17457</v>
      </c>
      <c r="F2919" s="21">
        <v>4484.3999999999996</v>
      </c>
      <c r="G2919" s="21">
        <v>3060</v>
      </c>
      <c r="H2919" s="21">
        <v>20119.2</v>
      </c>
      <c r="I2919" s="21">
        <v>10353</v>
      </c>
      <c r="J2919" s="21">
        <v>9339.6</v>
      </c>
      <c r="K2919" s="21">
        <v>3561.6</v>
      </c>
      <c r="L2919" s="21">
        <v>21030.6</v>
      </c>
      <c r="M2919" s="21">
        <v>5906.4</v>
      </c>
      <c r="N2919" s="21">
        <v>10141.200000000001</v>
      </c>
      <c r="O2919" s="21">
        <v>8863.2000000000007</v>
      </c>
      <c r="P2919" s="21">
        <v>12256.2</v>
      </c>
    </row>
    <row r="2920" spans="1:16" x14ac:dyDescent="0.25">
      <c r="A2920">
        <v>2023</v>
      </c>
      <c r="B2920">
        <v>925350</v>
      </c>
      <c r="C2920" s="31" t="s">
        <v>21</v>
      </c>
      <c r="D2920" t="s">
        <v>1</v>
      </c>
      <c r="E2920" s="21">
        <v>19946.400000000001</v>
      </c>
      <c r="F2920" s="21">
        <v>13879.8</v>
      </c>
      <c r="G2920" s="21">
        <v>9110.4</v>
      </c>
      <c r="H2920" s="21">
        <v>15944.4</v>
      </c>
      <c r="I2920" s="21">
        <v>17394</v>
      </c>
      <c r="J2920" s="21">
        <v>18595.8</v>
      </c>
      <c r="K2920" s="21">
        <v>13129.8</v>
      </c>
      <c r="L2920" s="21">
        <v>16057.8</v>
      </c>
      <c r="M2920" s="21">
        <v>9856.2000000000007</v>
      </c>
      <c r="N2920" s="21">
        <v>13363.2</v>
      </c>
      <c r="O2920" s="21">
        <v>10449.6</v>
      </c>
      <c r="P2920" s="21">
        <v>8108.4</v>
      </c>
    </row>
    <row r="2921" spans="1:16" x14ac:dyDescent="0.25">
      <c r="A2921">
        <v>2023</v>
      </c>
      <c r="B2921">
        <v>927217</v>
      </c>
      <c r="C2921" s="31" t="s">
        <v>21</v>
      </c>
      <c r="D2921" t="s">
        <v>4</v>
      </c>
      <c r="E2921" s="21">
        <v>73.373999999999995</v>
      </c>
      <c r="F2921" s="21">
        <v>-4.0179999999999998</v>
      </c>
      <c r="G2921" s="21">
        <v>0</v>
      </c>
      <c r="H2921" s="21">
        <v>0</v>
      </c>
      <c r="I2921" s="21">
        <v>-18.036000000000001</v>
      </c>
      <c r="J2921" s="21">
        <v>0</v>
      </c>
      <c r="K2921" s="21">
        <v>0</v>
      </c>
      <c r="L2921" s="21">
        <v>594.02200000000005</v>
      </c>
      <c r="M2921" s="21">
        <v>189.874</v>
      </c>
      <c r="N2921" s="21">
        <v>0</v>
      </c>
      <c r="O2921" s="21">
        <v>0</v>
      </c>
      <c r="P2921" s="21">
        <v>0</v>
      </c>
    </row>
    <row r="2922" spans="1:16" x14ac:dyDescent="0.25">
      <c r="A2922">
        <v>2023</v>
      </c>
      <c r="B2922">
        <v>927217</v>
      </c>
      <c r="C2922" s="31" t="s">
        <v>21</v>
      </c>
      <c r="D2922" t="s">
        <v>2</v>
      </c>
      <c r="E2922" s="21">
        <v>135.374</v>
      </c>
      <c r="F2922" s="21">
        <v>53.981999999999999</v>
      </c>
      <c r="G2922" s="21">
        <v>0</v>
      </c>
      <c r="H2922" s="21">
        <v>0</v>
      </c>
      <c r="I2922" s="21">
        <v>39.963999999999999</v>
      </c>
      <c r="J2922" s="21">
        <v>0</v>
      </c>
      <c r="K2922" s="21">
        <v>0</v>
      </c>
      <c r="L2922" s="21">
        <v>718.02200000000005</v>
      </c>
      <c r="M2922" s="21">
        <v>307.87400000000002</v>
      </c>
      <c r="N2922" s="21">
        <v>0</v>
      </c>
      <c r="O2922" s="21">
        <v>0</v>
      </c>
      <c r="P2922" s="21">
        <v>0</v>
      </c>
    </row>
    <row r="2923" spans="1:16" x14ac:dyDescent="0.25">
      <c r="A2923">
        <v>2023</v>
      </c>
      <c r="B2923">
        <v>927217</v>
      </c>
      <c r="C2923" s="31" t="s">
        <v>21</v>
      </c>
      <c r="D2923" t="s">
        <v>1</v>
      </c>
      <c r="E2923" s="21">
        <v>386.87400000000002</v>
      </c>
      <c r="F2923" s="21">
        <v>143.982</v>
      </c>
      <c r="G2923" s="21">
        <v>0</v>
      </c>
      <c r="H2923" s="21">
        <v>0</v>
      </c>
      <c r="I2923" s="21">
        <v>359.964</v>
      </c>
      <c r="J2923" s="21">
        <v>0</v>
      </c>
      <c r="K2923" s="21">
        <v>0</v>
      </c>
      <c r="L2923" s="21">
        <v>2057.0219999999999</v>
      </c>
      <c r="M2923" s="21">
        <v>1097.874</v>
      </c>
      <c r="N2923" s="21">
        <v>0</v>
      </c>
      <c r="O2923" s="21">
        <v>0</v>
      </c>
      <c r="P2923" s="21">
        <v>0</v>
      </c>
    </row>
    <row r="2924" spans="1:16" x14ac:dyDescent="0.25">
      <c r="A2924">
        <v>2023</v>
      </c>
      <c r="B2924">
        <v>934743</v>
      </c>
      <c r="C2924" s="31" t="s">
        <v>18</v>
      </c>
      <c r="D2924" t="s">
        <v>4</v>
      </c>
      <c r="E2924" s="21">
        <v>-16.231999999999999</v>
      </c>
      <c r="F2924" s="21">
        <v>-16.231999999999999</v>
      </c>
      <c r="G2924" s="21">
        <v>-58.031999999999996</v>
      </c>
      <c r="H2924" s="21">
        <v>228.72800000000001</v>
      </c>
      <c r="I2924" s="21">
        <v>-60.216000000000001</v>
      </c>
      <c r="J2924" s="21">
        <v>302.72800000000001</v>
      </c>
      <c r="K2924" s="21">
        <v>37.936</v>
      </c>
      <c r="L2924" s="21">
        <v>11.768000000000001</v>
      </c>
      <c r="M2924" s="21">
        <v>-22.216000000000001</v>
      </c>
      <c r="N2924" s="21">
        <v>437.73599999999999</v>
      </c>
      <c r="O2924" s="21">
        <v>-27.096</v>
      </c>
      <c r="P2924" s="21">
        <v>-107.56399999999999</v>
      </c>
    </row>
    <row r="2925" spans="1:16" x14ac:dyDescent="0.25">
      <c r="A2925">
        <v>2023</v>
      </c>
      <c r="B2925">
        <v>934743</v>
      </c>
      <c r="C2925" s="31" t="s">
        <v>18</v>
      </c>
      <c r="D2925" t="s">
        <v>2</v>
      </c>
      <c r="E2925" s="21">
        <v>47.968000000000004</v>
      </c>
      <c r="F2925" s="21">
        <v>47.968000000000004</v>
      </c>
      <c r="G2925" s="21">
        <v>6.1680000000000001</v>
      </c>
      <c r="H2925" s="21">
        <v>425.72800000000001</v>
      </c>
      <c r="I2925" s="21">
        <v>3.984</v>
      </c>
      <c r="J2925" s="21">
        <v>561.72799999999995</v>
      </c>
      <c r="K2925" s="21">
        <v>104.336</v>
      </c>
      <c r="L2925" s="21">
        <v>75.968000000000004</v>
      </c>
      <c r="M2925" s="21">
        <v>41.984000000000002</v>
      </c>
      <c r="N2925" s="21">
        <v>652.33600000000001</v>
      </c>
      <c r="O2925" s="21">
        <v>167.70400000000001</v>
      </c>
      <c r="P2925" s="21">
        <v>85.036000000000001</v>
      </c>
    </row>
    <row r="2926" spans="1:16" x14ac:dyDescent="0.25">
      <c r="A2926">
        <v>2023</v>
      </c>
      <c r="B2926">
        <v>934743</v>
      </c>
      <c r="C2926" s="31" t="s">
        <v>18</v>
      </c>
      <c r="D2926" t="s">
        <v>1</v>
      </c>
      <c r="E2926" s="21">
        <v>287.96800000000002</v>
      </c>
      <c r="F2926" s="21">
        <v>287.96800000000002</v>
      </c>
      <c r="G2926" s="21">
        <v>35.167999999999999</v>
      </c>
      <c r="H2926" s="21">
        <v>2495.7280000000001</v>
      </c>
      <c r="I2926" s="21">
        <v>15.984</v>
      </c>
      <c r="J2926" s="21">
        <v>1775.7280000000001</v>
      </c>
      <c r="K2926" s="21">
        <v>390.33600000000001</v>
      </c>
      <c r="L2926" s="21">
        <v>255.96799999999999</v>
      </c>
      <c r="M2926" s="21">
        <v>111.98399999999999</v>
      </c>
      <c r="N2926" s="21">
        <v>2740.3359999999998</v>
      </c>
      <c r="O2926" s="21">
        <v>684.70399999999995</v>
      </c>
      <c r="P2926" s="21">
        <v>449.536</v>
      </c>
    </row>
    <row r="2927" spans="1:16" x14ac:dyDescent="0.25">
      <c r="A2927">
        <v>2023</v>
      </c>
      <c r="B2927">
        <v>940550</v>
      </c>
      <c r="C2927" s="31" t="s">
        <v>23</v>
      </c>
      <c r="D2927" t="s">
        <v>4</v>
      </c>
      <c r="E2927" s="21">
        <v>-172.6</v>
      </c>
      <c r="F2927" s="21">
        <v>-100.4</v>
      </c>
      <c r="G2927" s="21">
        <v>166.4</v>
      </c>
      <c r="H2927" s="21">
        <v>621.14</v>
      </c>
      <c r="I2927" s="21">
        <v>-24.5</v>
      </c>
      <c r="J2927" s="21">
        <v>272.3</v>
      </c>
      <c r="K2927" s="21">
        <v>-149.30000000000001</v>
      </c>
      <c r="L2927" s="21">
        <v>14.2</v>
      </c>
      <c r="M2927" s="21">
        <v>221.1</v>
      </c>
      <c r="N2927" s="21">
        <v>-347.8</v>
      </c>
      <c r="O2927" s="21">
        <v>-0.5</v>
      </c>
      <c r="P2927" s="21">
        <v>104.3</v>
      </c>
    </row>
    <row r="2928" spans="1:16" x14ac:dyDescent="0.25">
      <c r="A2928">
        <v>2023</v>
      </c>
      <c r="B2928">
        <v>940550</v>
      </c>
      <c r="C2928" s="31" t="s">
        <v>23</v>
      </c>
      <c r="D2928" t="s">
        <v>2</v>
      </c>
      <c r="E2928" s="21">
        <v>122.4</v>
      </c>
      <c r="F2928" s="21">
        <v>44.6</v>
      </c>
      <c r="G2928" s="21">
        <v>611.4</v>
      </c>
      <c r="H2928" s="21">
        <v>1309.9000000000001</v>
      </c>
      <c r="I2928" s="21">
        <v>48</v>
      </c>
      <c r="J2928" s="21">
        <v>639.79999999999995</v>
      </c>
      <c r="K2928" s="21">
        <v>143.19999999999999</v>
      </c>
      <c r="L2928" s="21">
        <v>239.2</v>
      </c>
      <c r="M2928" s="21">
        <v>368.6</v>
      </c>
      <c r="N2928" s="21">
        <v>237.2</v>
      </c>
      <c r="O2928" s="21">
        <v>72</v>
      </c>
      <c r="P2928" s="21">
        <v>401.8</v>
      </c>
    </row>
    <row r="2929" spans="1:16" x14ac:dyDescent="0.25">
      <c r="A2929">
        <v>2023</v>
      </c>
      <c r="B2929">
        <v>940550</v>
      </c>
      <c r="C2929" s="31" t="s">
        <v>23</v>
      </c>
      <c r="D2929" t="s">
        <v>1</v>
      </c>
      <c r="E2929" s="21">
        <v>734.4</v>
      </c>
      <c r="F2929" s="21">
        <v>267.60000000000002</v>
      </c>
      <c r="G2929" s="21">
        <v>3668.4</v>
      </c>
      <c r="H2929" s="21">
        <v>7859.4</v>
      </c>
      <c r="I2929" s="21">
        <v>288</v>
      </c>
      <c r="J2929" s="21">
        <v>3838.8</v>
      </c>
      <c r="K2929" s="21">
        <v>859.2</v>
      </c>
      <c r="L2929" s="21">
        <v>1435.2</v>
      </c>
      <c r="M2929" s="21">
        <v>2211.6</v>
      </c>
      <c r="N2929" s="21">
        <v>1423.2</v>
      </c>
      <c r="O2929" s="21">
        <v>432</v>
      </c>
      <c r="P2929" s="21">
        <v>2410.8000000000002</v>
      </c>
    </row>
    <row r="2930" spans="1:16" x14ac:dyDescent="0.25">
      <c r="A2930">
        <v>2023</v>
      </c>
      <c r="B2930">
        <v>944227</v>
      </c>
      <c r="C2930" s="31" t="s">
        <v>22</v>
      </c>
      <c r="D2930" t="s">
        <v>4</v>
      </c>
      <c r="E2930" s="21">
        <v>852.06399999999996</v>
      </c>
      <c r="F2930" s="21">
        <v>168.584</v>
      </c>
      <c r="G2930" s="21">
        <v>-34.231999999999999</v>
      </c>
      <c r="H2930" s="21">
        <v>-138.74799999999999</v>
      </c>
      <c r="I2930" s="21">
        <v>376.67200000000003</v>
      </c>
      <c r="J2930" s="21">
        <v>-26.911999999999999</v>
      </c>
      <c r="K2930" s="21">
        <v>55.295999999999999</v>
      </c>
      <c r="L2930" s="21">
        <v>-42.448</v>
      </c>
      <c r="M2930" s="21">
        <v>-58.055999999999898</v>
      </c>
      <c r="N2930" s="21">
        <v>283.95999999999998</v>
      </c>
      <c r="O2930" s="21">
        <v>-174.184</v>
      </c>
      <c r="P2930" s="21">
        <v>57.52</v>
      </c>
    </row>
    <row r="2931" spans="1:16" x14ac:dyDescent="0.25">
      <c r="A2931">
        <v>2023</v>
      </c>
      <c r="B2931">
        <v>944227</v>
      </c>
      <c r="C2931" s="31" t="s">
        <v>22</v>
      </c>
      <c r="D2931" t="s">
        <v>2</v>
      </c>
      <c r="E2931" s="21">
        <v>1128.664</v>
      </c>
      <c r="F2931" s="21">
        <v>489.584</v>
      </c>
      <c r="G2931" s="21">
        <v>29.968</v>
      </c>
      <c r="H2931" s="21">
        <v>53.851999999999997</v>
      </c>
      <c r="I2931" s="21">
        <v>633.47199999999998</v>
      </c>
      <c r="J2931" s="21">
        <v>506.488</v>
      </c>
      <c r="K2931" s="21">
        <v>504.69600000000003</v>
      </c>
      <c r="L2931" s="21">
        <v>85.951999999999998</v>
      </c>
      <c r="M2931" s="21">
        <v>198.744</v>
      </c>
      <c r="N2931" s="21">
        <v>476.56</v>
      </c>
      <c r="O2931" s="21">
        <v>82.616</v>
      </c>
      <c r="P2931" s="21">
        <v>398.32</v>
      </c>
    </row>
    <row r="2932" spans="1:16" x14ac:dyDescent="0.25">
      <c r="A2932">
        <v>2023</v>
      </c>
      <c r="B2932">
        <v>944227</v>
      </c>
      <c r="C2932" s="31" t="s">
        <v>22</v>
      </c>
      <c r="D2932" t="s">
        <v>1</v>
      </c>
      <c r="E2932" s="21">
        <v>4669.6639999999998</v>
      </c>
      <c r="F2932" s="21">
        <v>2191.5839999999998</v>
      </c>
      <c r="G2932" s="21">
        <v>319.96800000000002</v>
      </c>
      <c r="H2932" s="21">
        <v>358.35199999999998</v>
      </c>
      <c r="I2932" s="21">
        <v>5663.4719999999998</v>
      </c>
      <c r="J2932" s="21">
        <v>3351.4879999999998</v>
      </c>
      <c r="K2932" s="21">
        <v>2495.6959999999999</v>
      </c>
      <c r="L2932" s="21">
        <v>415.952</v>
      </c>
      <c r="M2932" s="21">
        <v>959.74400000000003</v>
      </c>
      <c r="N2932" s="21">
        <v>1724.56</v>
      </c>
      <c r="O2932" s="21">
        <v>479.61599999999999</v>
      </c>
      <c r="P2932" s="21">
        <v>1956.32</v>
      </c>
    </row>
    <row r="2933" spans="1:16" x14ac:dyDescent="0.25">
      <c r="A2933">
        <v>2023</v>
      </c>
      <c r="B2933">
        <v>946372</v>
      </c>
      <c r="C2933" s="31" t="s">
        <v>22</v>
      </c>
      <c r="D2933" t="s">
        <v>4</v>
      </c>
      <c r="E2933" s="21">
        <v>-112.2</v>
      </c>
      <c r="F2933" s="21">
        <v>-305.60000000000002</v>
      </c>
      <c r="G2933" s="21">
        <v>-10</v>
      </c>
      <c r="H2933" s="21">
        <v>100.8</v>
      </c>
      <c r="I2933" s="21">
        <v>57.8</v>
      </c>
      <c r="J2933" s="21">
        <v>-16.600000000000001</v>
      </c>
      <c r="K2933" s="21">
        <v>233.2</v>
      </c>
      <c r="L2933" s="21">
        <v>0</v>
      </c>
      <c r="M2933" s="21">
        <v>-59.8</v>
      </c>
      <c r="N2933" s="21">
        <v>864.7</v>
      </c>
      <c r="O2933" s="21">
        <v>307.89999999999998</v>
      </c>
      <c r="P2933" s="21">
        <v>1079.9000000000001</v>
      </c>
    </row>
    <row r="2934" spans="1:16" x14ac:dyDescent="0.25">
      <c r="A2934">
        <v>2023</v>
      </c>
      <c r="B2934">
        <v>946372</v>
      </c>
      <c r="C2934" s="31" t="s">
        <v>22</v>
      </c>
      <c r="D2934" t="s">
        <v>2</v>
      </c>
      <c r="E2934" s="21">
        <v>16.2</v>
      </c>
      <c r="F2934" s="21">
        <v>216.8</v>
      </c>
      <c r="G2934" s="21">
        <v>122.8</v>
      </c>
      <c r="H2934" s="21">
        <v>317.60000000000002</v>
      </c>
      <c r="I2934" s="21">
        <v>252.6</v>
      </c>
      <c r="J2934" s="21">
        <v>49.8</v>
      </c>
      <c r="K2934" s="21">
        <v>366</v>
      </c>
      <c r="L2934" s="21">
        <v>0</v>
      </c>
      <c r="M2934" s="21">
        <v>4.4000000000000004</v>
      </c>
      <c r="N2934" s="21">
        <v>1211</v>
      </c>
      <c r="O2934" s="21">
        <v>587.79999999999995</v>
      </c>
      <c r="P2934" s="21">
        <v>1293.4000000000001</v>
      </c>
    </row>
    <row r="2935" spans="1:16" x14ac:dyDescent="0.25">
      <c r="A2935">
        <v>2023</v>
      </c>
      <c r="B2935">
        <v>946372</v>
      </c>
      <c r="C2935" s="31" t="s">
        <v>22</v>
      </c>
      <c r="D2935" t="s">
        <v>1</v>
      </c>
      <c r="E2935" s="21">
        <v>97.2</v>
      </c>
      <c r="F2935" s="21">
        <v>1300.8</v>
      </c>
      <c r="G2935" s="21">
        <v>736.8</v>
      </c>
      <c r="H2935" s="21">
        <v>1905.6</v>
      </c>
      <c r="I2935" s="21">
        <v>1515.6</v>
      </c>
      <c r="J2935" s="21">
        <v>298.8</v>
      </c>
      <c r="K2935" s="21">
        <v>2196</v>
      </c>
      <c r="L2935" s="21">
        <v>0</v>
      </c>
      <c r="M2935" s="21">
        <v>26.4</v>
      </c>
      <c r="N2935" s="21">
        <v>7266</v>
      </c>
      <c r="O2935" s="21">
        <v>3526.8</v>
      </c>
      <c r="P2935" s="21">
        <v>7760.4</v>
      </c>
    </row>
    <row r="2936" spans="1:16" x14ac:dyDescent="0.25">
      <c r="A2936">
        <v>2023</v>
      </c>
      <c r="B2936">
        <v>947664</v>
      </c>
      <c r="C2936" s="31" t="s">
        <v>19</v>
      </c>
      <c r="D2936" t="s">
        <v>4</v>
      </c>
      <c r="E2936" s="21">
        <v>256.35199999999901</v>
      </c>
      <c r="F2936" s="21">
        <v>839.60239999999806</v>
      </c>
      <c r="G2936" s="21">
        <v>39.774399999998501</v>
      </c>
      <c r="H2936" s="21">
        <v>86.336799999998703</v>
      </c>
      <c r="I2936" s="21">
        <v>853.74639999999795</v>
      </c>
      <c r="J2936" s="21">
        <v>426.65440000000001</v>
      </c>
      <c r="K2936" s="21">
        <v>296.41119999999898</v>
      </c>
      <c r="L2936" s="21">
        <v>-214.80879999999999</v>
      </c>
      <c r="M2936" s="21">
        <v>-124.844800000001</v>
      </c>
      <c r="N2936" s="21">
        <v>1639.8127999999999</v>
      </c>
      <c r="O2936" s="21">
        <v>146.54159999999999</v>
      </c>
      <c r="P2936" s="21">
        <v>43.8111999999986</v>
      </c>
    </row>
    <row r="2937" spans="1:16" x14ac:dyDescent="0.25">
      <c r="A2937">
        <v>2023</v>
      </c>
      <c r="B2937">
        <v>947664</v>
      </c>
      <c r="C2937" s="31" t="s">
        <v>19</v>
      </c>
      <c r="D2937" t="s">
        <v>2</v>
      </c>
      <c r="E2937" s="21">
        <v>908.25199999999904</v>
      </c>
      <c r="F2937" s="21">
        <v>1757.4023999999999</v>
      </c>
      <c r="G2937" s="21">
        <v>846.07439999999895</v>
      </c>
      <c r="H2937" s="21">
        <v>602.53679999999895</v>
      </c>
      <c r="I2937" s="21">
        <v>1444.9464</v>
      </c>
      <c r="J2937" s="21">
        <v>1004.6544</v>
      </c>
      <c r="K2937" s="21">
        <v>651.61119999999903</v>
      </c>
      <c r="L2937" s="21">
        <v>131.59119999999999</v>
      </c>
      <c r="M2937" s="21">
        <v>453.15519999999901</v>
      </c>
      <c r="N2937" s="21">
        <v>2303.8128000000002</v>
      </c>
      <c r="O2937" s="21">
        <v>223.74160000000001</v>
      </c>
      <c r="P2937" s="21">
        <v>842.41119999999898</v>
      </c>
    </row>
    <row r="2938" spans="1:16" x14ac:dyDescent="0.25">
      <c r="A2938">
        <v>2023</v>
      </c>
      <c r="B2938">
        <v>947664</v>
      </c>
      <c r="C2938" s="31" t="s">
        <v>19</v>
      </c>
      <c r="D2938" t="s">
        <v>1</v>
      </c>
      <c r="E2938" s="21">
        <v>8626.7520000000004</v>
      </c>
      <c r="F2938" s="21">
        <v>11769.902400000001</v>
      </c>
      <c r="G2938" s="21">
        <v>10133.0744</v>
      </c>
      <c r="H2938" s="21">
        <v>6580.5367999999999</v>
      </c>
      <c r="I2938" s="21">
        <v>14005.946400000001</v>
      </c>
      <c r="J2938" s="21">
        <v>7595.6544000000004</v>
      </c>
      <c r="K2938" s="21">
        <v>3759.6111999999998</v>
      </c>
      <c r="L2938" s="21">
        <v>3214.5911999999998</v>
      </c>
      <c r="M2938" s="21">
        <v>7406.6552000000001</v>
      </c>
      <c r="N2938" s="21">
        <v>17374.3128</v>
      </c>
      <c r="O2938" s="21">
        <v>2243.7415999999998</v>
      </c>
      <c r="P2938" s="21">
        <v>9928.9112000000005</v>
      </c>
    </row>
    <row r="2939" spans="1:16" x14ac:dyDescent="0.25">
      <c r="A2939">
        <v>2023</v>
      </c>
      <c r="B2939">
        <v>948416</v>
      </c>
      <c r="C2939" s="31" t="s">
        <v>18</v>
      </c>
      <c r="D2939" t="s">
        <v>4</v>
      </c>
      <c r="E2939" s="21">
        <v>-7.7600000000000398</v>
      </c>
      <c r="F2939" s="21">
        <v>1105.972</v>
      </c>
      <c r="G2939" s="21">
        <v>51.072000000000003</v>
      </c>
      <c r="H2939" s="21">
        <v>-67.888000000000005</v>
      </c>
      <c r="I2939" s="21">
        <v>1689.0840000000001</v>
      </c>
      <c r="J2939" s="21">
        <v>775.29200000000003</v>
      </c>
      <c r="K2939" s="21">
        <v>291.89600000000002</v>
      </c>
      <c r="L2939" s="21">
        <v>272.76</v>
      </c>
      <c r="M2939" s="21">
        <v>-189.608</v>
      </c>
      <c r="N2939" s="21">
        <v>301.16399999999999</v>
      </c>
      <c r="O2939" s="21">
        <v>374.2</v>
      </c>
      <c r="P2939" s="21">
        <v>0</v>
      </c>
    </row>
    <row r="2940" spans="1:16" x14ac:dyDescent="0.25">
      <c r="A2940">
        <v>2023</v>
      </c>
      <c r="B2940">
        <v>948416</v>
      </c>
      <c r="C2940" s="31" t="s">
        <v>18</v>
      </c>
      <c r="D2940" t="s">
        <v>2</v>
      </c>
      <c r="E2940" s="21">
        <v>315.44</v>
      </c>
      <c r="F2940" s="21">
        <v>1452.2719999999999</v>
      </c>
      <c r="G2940" s="21">
        <v>245.87200000000001</v>
      </c>
      <c r="H2940" s="21">
        <v>131.31200000000001</v>
      </c>
      <c r="I2940" s="21">
        <v>1988.7840000000001</v>
      </c>
      <c r="J2940" s="21">
        <v>1040.8920000000001</v>
      </c>
      <c r="K2940" s="21">
        <v>555.29600000000005</v>
      </c>
      <c r="L2940" s="21">
        <v>467.56</v>
      </c>
      <c r="M2940" s="21">
        <v>202.19200000000001</v>
      </c>
      <c r="N2940" s="21">
        <v>628.76400000000001</v>
      </c>
      <c r="O2940" s="21">
        <v>571.20000000000005</v>
      </c>
      <c r="P2940" s="21">
        <v>0</v>
      </c>
    </row>
    <row r="2941" spans="1:16" x14ac:dyDescent="0.25">
      <c r="A2941">
        <v>2023</v>
      </c>
      <c r="B2941">
        <v>948416</v>
      </c>
      <c r="C2941" s="31" t="s">
        <v>18</v>
      </c>
      <c r="D2941" t="s">
        <v>1</v>
      </c>
      <c r="E2941" s="21">
        <v>1049.44</v>
      </c>
      <c r="F2941" s="21">
        <v>6474.2719999999999</v>
      </c>
      <c r="G2941" s="21">
        <v>767.87199999999996</v>
      </c>
      <c r="H2941" s="21">
        <v>649.31200000000001</v>
      </c>
      <c r="I2941" s="21">
        <v>9060.7839999999997</v>
      </c>
      <c r="J2941" s="21">
        <v>2791.3919999999998</v>
      </c>
      <c r="K2941" s="21">
        <v>1865.296</v>
      </c>
      <c r="L2941" s="21">
        <v>1836.56</v>
      </c>
      <c r="M2941" s="21">
        <v>782.19200000000001</v>
      </c>
      <c r="N2941" s="21">
        <v>2673.2640000000001</v>
      </c>
      <c r="O2941" s="21">
        <v>1673.2</v>
      </c>
      <c r="P2941" s="21">
        <v>0</v>
      </c>
    </row>
    <row r="2942" spans="1:16" x14ac:dyDescent="0.25">
      <c r="A2942">
        <v>2023</v>
      </c>
      <c r="B2942">
        <v>952514</v>
      </c>
      <c r="C2942" s="31" t="s">
        <v>20</v>
      </c>
      <c r="D2942" t="s">
        <v>4</v>
      </c>
      <c r="E2942" s="21">
        <v>712.43200000000002</v>
      </c>
      <c r="F2942" s="21">
        <v>-124.536</v>
      </c>
      <c r="G2942" s="21">
        <v>188.07599999999999</v>
      </c>
      <c r="H2942" s="21">
        <v>-97.048000000000002</v>
      </c>
      <c r="I2942" s="21">
        <v>292.59199999999998</v>
      </c>
      <c r="J2942" s="21">
        <v>-168.416</v>
      </c>
      <c r="K2942" s="21">
        <v>-101.248</v>
      </c>
      <c r="L2942" s="21">
        <v>-195.512</v>
      </c>
      <c r="M2942" s="21">
        <v>-167.66399999999999</v>
      </c>
      <c r="N2942" s="21">
        <v>-138.464</v>
      </c>
      <c r="O2942" s="21">
        <v>589.16800000000001</v>
      </c>
      <c r="P2942" s="21">
        <v>3.5080000000001301</v>
      </c>
    </row>
    <row r="2943" spans="1:16" x14ac:dyDescent="0.25">
      <c r="A2943">
        <v>2023</v>
      </c>
      <c r="B2943">
        <v>952514</v>
      </c>
      <c r="C2943" s="31" t="s">
        <v>20</v>
      </c>
      <c r="D2943" t="s">
        <v>2</v>
      </c>
      <c r="E2943" s="21">
        <v>917.63199999999995</v>
      </c>
      <c r="F2943" s="21">
        <v>354.26400000000001</v>
      </c>
      <c r="G2943" s="21">
        <v>461.67599999999999</v>
      </c>
      <c r="H2943" s="21">
        <v>39.752000000000002</v>
      </c>
      <c r="I2943" s="21">
        <v>497.79199999999997</v>
      </c>
      <c r="J2943" s="21">
        <v>173.584</v>
      </c>
      <c r="K2943" s="21">
        <v>35.552</v>
      </c>
      <c r="L2943" s="21">
        <v>78.087999999999994</v>
      </c>
      <c r="M2943" s="21">
        <v>37.536000000000001</v>
      </c>
      <c r="N2943" s="21">
        <v>66.736000000000004</v>
      </c>
      <c r="O2943" s="21">
        <v>747.56799999999998</v>
      </c>
      <c r="P2943" s="21">
        <v>208.708</v>
      </c>
    </row>
    <row r="2944" spans="1:16" x14ac:dyDescent="0.25">
      <c r="A2944">
        <v>2023</v>
      </c>
      <c r="B2944">
        <v>952514</v>
      </c>
      <c r="C2944" s="31" t="s">
        <v>20</v>
      </c>
      <c r="D2944" t="s">
        <v>1</v>
      </c>
      <c r="E2944" s="21">
        <v>2767.6320000000001</v>
      </c>
      <c r="F2944" s="21">
        <v>2769.2640000000001</v>
      </c>
      <c r="G2944" s="21">
        <v>1574.1759999999999</v>
      </c>
      <c r="H2944" s="21">
        <v>188.75200000000001</v>
      </c>
      <c r="I2944" s="21">
        <v>1647.7919999999999</v>
      </c>
      <c r="J2944" s="21">
        <v>2447.5839999999998</v>
      </c>
      <c r="K2944" s="21">
        <v>169.55199999999999</v>
      </c>
      <c r="L2944" s="21">
        <v>787.08799999999997</v>
      </c>
      <c r="M2944" s="21">
        <v>281.536</v>
      </c>
      <c r="N2944" s="21">
        <v>380.73599999999999</v>
      </c>
      <c r="O2944" s="21">
        <v>2639.5680000000002</v>
      </c>
      <c r="P2944" s="21">
        <v>1630.2080000000001</v>
      </c>
    </row>
    <row r="2945" spans="1:16" x14ac:dyDescent="0.25">
      <c r="A2945">
        <v>2023</v>
      </c>
      <c r="B2945">
        <v>957289</v>
      </c>
      <c r="C2945" s="31" t="s">
        <v>19</v>
      </c>
      <c r="D2945" t="s">
        <v>4</v>
      </c>
      <c r="E2945" s="21">
        <v>-134.38319999999999</v>
      </c>
      <c r="F2945" s="21">
        <v>855.82639999999799</v>
      </c>
      <c r="G2945" s="21">
        <v>-325.50360000000001</v>
      </c>
      <c r="H2945" s="21">
        <v>-426.3304</v>
      </c>
      <c r="I2945" s="21">
        <v>-48.546000000000099</v>
      </c>
      <c r="J2945" s="21">
        <v>296.84480000000002</v>
      </c>
      <c r="K2945" s="21">
        <v>-181.85120000000001</v>
      </c>
      <c r="L2945" s="21">
        <v>-331.2396</v>
      </c>
      <c r="M2945" s="21">
        <v>-363.3184</v>
      </c>
      <c r="N2945" s="21">
        <v>126.0996</v>
      </c>
      <c r="O2945" s="21">
        <v>1076.1436000000001</v>
      </c>
      <c r="P2945" s="21">
        <v>-204.69</v>
      </c>
    </row>
    <row r="2946" spans="1:16" x14ac:dyDescent="0.25">
      <c r="A2946">
        <v>2023</v>
      </c>
      <c r="B2946">
        <v>957289</v>
      </c>
      <c r="C2946" s="31" t="s">
        <v>19</v>
      </c>
      <c r="D2946" t="s">
        <v>2</v>
      </c>
      <c r="E2946" s="21">
        <v>348.8168</v>
      </c>
      <c r="F2946" s="21">
        <v>1491.2264</v>
      </c>
      <c r="G2946" s="21">
        <v>137.8964</v>
      </c>
      <c r="H2946" s="21">
        <v>235.6696</v>
      </c>
      <c r="I2946" s="21">
        <v>547.25400000000002</v>
      </c>
      <c r="J2946" s="21">
        <v>694.04480000000001</v>
      </c>
      <c r="K2946" s="21">
        <v>215.34880000000001</v>
      </c>
      <c r="L2946" s="21">
        <v>284.36040000000003</v>
      </c>
      <c r="M2946" s="21">
        <v>166.2816</v>
      </c>
      <c r="N2946" s="21">
        <v>476.89960000000002</v>
      </c>
      <c r="O2946" s="21">
        <v>1407.1436000000001</v>
      </c>
      <c r="P2946" s="21">
        <v>258.70999999999998</v>
      </c>
    </row>
    <row r="2947" spans="1:16" x14ac:dyDescent="0.25">
      <c r="A2947">
        <v>2023</v>
      </c>
      <c r="B2947">
        <v>957289</v>
      </c>
      <c r="C2947" s="31" t="s">
        <v>19</v>
      </c>
      <c r="D2947" t="s">
        <v>1</v>
      </c>
      <c r="E2947" s="21">
        <v>2713.8168000000001</v>
      </c>
      <c r="F2947" s="21">
        <v>7514.2263999999996</v>
      </c>
      <c r="G2947" s="21">
        <v>480.89640000000003</v>
      </c>
      <c r="H2947" s="21">
        <v>2394.6696000000002</v>
      </c>
      <c r="I2947" s="21">
        <v>1966.2539999999999</v>
      </c>
      <c r="J2947" s="21">
        <v>2486.0448000000001</v>
      </c>
      <c r="K2947" s="21">
        <v>1035.3488</v>
      </c>
      <c r="L2947" s="21">
        <v>1867.3604</v>
      </c>
      <c r="M2947" s="21">
        <v>858.28160000000003</v>
      </c>
      <c r="N2947" s="21">
        <v>2349.8996000000002</v>
      </c>
      <c r="O2947" s="21">
        <v>4381.6436000000003</v>
      </c>
      <c r="P2947" s="21">
        <v>3212.71</v>
      </c>
    </row>
    <row r="2948" spans="1:16" x14ac:dyDescent="0.25">
      <c r="A2948">
        <v>2023</v>
      </c>
      <c r="B2948">
        <v>960888</v>
      </c>
      <c r="C2948" s="31" t="s">
        <v>20</v>
      </c>
      <c r="D2948" t="s">
        <v>2</v>
      </c>
      <c r="E2948" s="21">
        <v>0</v>
      </c>
      <c r="F2948" s="21">
        <v>0</v>
      </c>
      <c r="G2948" s="21">
        <v>0</v>
      </c>
      <c r="H2948" s="21">
        <v>0</v>
      </c>
      <c r="I2948" s="21">
        <v>0</v>
      </c>
      <c r="J2948" s="21">
        <v>315.096</v>
      </c>
      <c r="K2948" s="21">
        <v>47.968000000000004</v>
      </c>
      <c r="L2948" s="21">
        <v>15.936</v>
      </c>
      <c r="M2948" s="21">
        <v>0</v>
      </c>
      <c r="N2948" s="21">
        <v>98.951999999999998</v>
      </c>
      <c r="O2948" s="21">
        <v>199.84</v>
      </c>
      <c r="P2948" s="21">
        <v>0</v>
      </c>
    </row>
    <row r="2949" spans="1:16" x14ac:dyDescent="0.25">
      <c r="A2949">
        <v>2023</v>
      </c>
      <c r="B2949">
        <v>960888</v>
      </c>
      <c r="C2949" s="31" t="s">
        <v>20</v>
      </c>
      <c r="D2949" t="s">
        <v>4</v>
      </c>
      <c r="E2949" s="21">
        <v>0</v>
      </c>
      <c r="F2949" s="21">
        <v>0</v>
      </c>
      <c r="G2949" s="21">
        <v>0</v>
      </c>
      <c r="H2949" s="21">
        <v>0</v>
      </c>
      <c r="I2949" s="21">
        <v>0</v>
      </c>
      <c r="J2949" s="21">
        <v>154.29599999999999</v>
      </c>
      <c r="K2949" s="21">
        <v>-20.431999999999999</v>
      </c>
      <c r="L2949" s="21">
        <v>-54.863999999999997</v>
      </c>
      <c r="M2949" s="21">
        <v>0</v>
      </c>
      <c r="N2949" s="21">
        <v>28.152000000000001</v>
      </c>
      <c r="O2949" s="21">
        <v>131.44</v>
      </c>
      <c r="P2949" s="21">
        <v>0</v>
      </c>
    </row>
    <row r="2950" spans="1:16" x14ac:dyDescent="0.25">
      <c r="A2950">
        <v>2023</v>
      </c>
      <c r="B2950">
        <v>960888</v>
      </c>
      <c r="C2950" s="31" t="s">
        <v>20</v>
      </c>
      <c r="D2950" t="s">
        <v>1</v>
      </c>
      <c r="E2950" s="21">
        <v>0</v>
      </c>
      <c r="F2950" s="21">
        <v>0</v>
      </c>
      <c r="G2950" s="21">
        <v>0</v>
      </c>
      <c r="H2950" s="21">
        <v>0</v>
      </c>
      <c r="I2950" s="21">
        <v>0</v>
      </c>
      <c r="J2950" s="21">
        <v>1742.096</v>
      </c>
      <c r="K2950" s="21">
        <v>287.96800000000002</v>
      </c>
      <c r="L2950" s="21">
        <v>63.936</v>
      </c>
      <c r="M2950" s="21">
        <v>0</v>
      </c>
      <c r="N2950" s="21">
        <v>383.952</v>
      </c>
      <c r="O2950" s="21">
        <v>1599.84</v>
      </c>
      <c r="P2950" s="21">
        <v>0</v>
      </c>
    </row>
    <row r="2951" spans="1:16" x14ac:dyDescent="0.25">
      <c r="A2951">
        <v>2023</v>
      </c>
      <c r="B2951">
        <v>961606</v>
      </c>
      <c r="C2951" s="31" t="s">
        <v>22</v>
      </c>
      <c r="D2951" t="s">
        <v>4</v>
      </c>
      <c r="E2951" s="21">
        <v>1056.1504</v>
      </c>
      <c r="F2951" s="21">
        <v>2869.4176000000002</v>
      </c>
      <c r="G2951" s="21">
        <v>2116.7795999999998</v>
      </c>
      <c r="H2951" s="21">
        <v>1146.4896000000001</v>
      </c>
      <c r="I2951" s="21">
        <v>1470.9931999999999</v>
      </c>
      <c r="J2951" s="21">
        <v>1200.9268</v>
      </c>
      <c r="K2951" s="21">
        <v>1573.7828</v>
      </c>
      <c r="L2951" s="21">
        <v>3857.6819999999998</v>
      </c>
      <c r="M2951" s="21">
        <v>2778.9416000000001</v>
      </c>
      <c r="N2951" s="21">
        <v>1400.9559999999999</v>
      </c>
      <c r="O2951" s="21">
        <v>2367.3139999999999</v>
      </c>
      <c r="P2951" s="21">
        <v>1589.4128000000001</v>
      </c>
    </row>
    <row r="2952" spans="1:16" x14ac:dyDescent="0.25">
      <c r="A2952">
        <v>2023</v>
      </c>
      <c r="B2952">
        <v>961606</v>
      </c>
      <c r="C2952" s="31" t="s">
        <v>22</v>
      </c>
      <c r="D2952" t="s">
        <v>2</v>
      </c>
      <c r="E2952" s="21">
        <v>1965.5504000000001</v>
      </c>
      <c r="F2952" s="21">
        <v>3643.8175999999999</v>
      </c>
      <c r="G2952" s="21">
        <v>2678.7795999999998</v>
      </c>
      <c r="H2952" s="21">
        <v>1648.6895999999999</v>
      </c>
      <c r="I2952" s="21">
        <v>1807.3932</v>
      </c>
      <c r="J2952" s="21">
        <v>1692.1268</v>
      </c>
      <c r="K2952" s="21">
        <v>2186.7828</v>
      </c>
      <c r="L2952" s="21">
        <v>4713.8819999999996</v>
      </c>
      <c r="M2952" s="21">
        <v>3532.0416</v>
      </c>
      <c r="N2952" s="21">
        <v>2104.556</v>
      </c>
      <c r="O2952" s="21">
        <v>2933.7139999999999</v>
      </c>
      <c r="P2952" s="21">
        <v>2228.8128000000002</v>
      </c>
    </row>
    <row r="2953" spans="1:16" x14ac:dyDescent="0.25">
      <c r="A2953">
        <v>2023</v>
      </c>
      <c r="B2953">
        <v>961606</v>
      </c>
      <c r="C2953" s="31" t="s">
        <v>22</v>
      </c>
      <c r="D2953" t="s">
        <v>1</v>
      </c>
      <c r="E2953" s="21">
        <v>11390.0504</v>
      </c>
      <c r="F2953" s="21">
        <v>16121.8176</v>
      </c>
      <c r="G2953" s="21">
        <v>14587.2796</v>
      </c>
      <c r="H2953" s="21">
        <v>8646.1895999999997</v>
      </c>
      <c r="I2953" s="21">
        <v>9785.8932000000004</v>
      </c>
      <c r="J2953" s="21">
        <v>14910.1268</v>
      </c>
      <c r="K2953" s="21">
        <v>11331.782800000001</v>
      </c>
      <c r="L2953" s="21">
        <v>33066.381999999998</v>
      </c>
      <c r="M2953" s="21">
        <v>23834.5416</v>
      </c>
      <c r="N2953" s="21">
        <v>12579.556</v>
      </c>
      <c r="O2953" s="21">
        <v>15751.714</v>
      </c>
      <c r="P2953" s="21">
        <v>17924.8128</v>
      </c>
    </row>
    <row r="2954" spans="1:16" x14ac:dyDescent="0.25">
      <c r="A2954">
        <v>2023</v>
      </c>
      <c r="B2954">
        <v>962009</v>
      </c>
      <c r="C2954" s="31" t="s">
        <v>22</v>
      </c>
      <c r="D2954" t="s">
        <v>4</v>
      </c>
      <c r="E2954" s="21">
        <v>0</v>
      </c>
      <c r="F2954" s="21">
        <v>231.6</v>
      </c>
      <c r="G2954" s="21">
        <v>-42.2</v>
      </c>
      <c r="H2954" s="21">
        <v>-63.5</v>
      </c>
      <c r="I2954" s="21">
        <v>400.7</v>
      </c>
      <c r="J2954" s="21">
        <v>-129.19999999999999</v>
      </c>
      <c r="K2954" s="21">
        <v>-131.6</v>
      </c>
      <c r="L2954" s="21">
        <v>0</v>
      </c>
      <c r="M2954" s="21">
        <v>138.4</v>
      </c>
      <c r="N2954" s="21">
        <v>35.799999999999898</v>
      </c>
      <c r="O2954" s="21">
        <v>-30.4</v>
      </c>
      <c r="P2954" s="21">
        <v>-40.799999999999997</v>
      </c>
    </row>
    <row r="2955" spans="1:16" x14ac:dyDescent="0.25">
      <c r="A2955">
        <v>2023</v>
      </c>
      <c r="B2955">
        <v>962009</v>
      </c>
      <c r="C2955" s="31" t="s">
        <v>22</v>
      </c>
      <c r="D2955" t="s">
        <v>2</v>
      </c>
      <c r="E2955" s="21">
        <v>0</v>
      </c>
      <c r="F2955" s="21">
        <v>298</v>
      </c>
      <c r="G2955" s="21">
        <v>22</v>
      </c>
      <c r="H2955" s="21">
        <v>64.900000000000006</v>
      </c>
      <c r="I2955" s="21">
        <v>617.5</v>
      </c>
      <c r="J2955" s="21">
        <v>132</v>
      </c>
      <c r="K2955" s="21">
        <v>63.2</v>
      </c>
      <c r="L2955" s="21">
        <v>0</v>
      </c>
      <c r="M2955" s="21">
        <v>269</v>
      </c>
      <c r="N2955" s="21">
        <v>232.8</v>
      </c>
      <c r="O2955" s="21">
        <v>36</v>
      </c>
      <c r="P2955" s="21">
        <v>154</v>
      </c>
    </row>
    <row r="2956" spans="1:16" x14ac:dyDescent="0.25">
      <c r="A2956">
        <v>2023</v>
      </c>
      <c r="B2956">
        <v>962009</v>
      </c>
      <c r="C2956" s="31" t="s">
        <v>22</v>
      </c>
      <c r="D2956" t="s">
        <v>1</v>
      </c>
      <c r="E2956" s="21">
        <v>0</v>
      </c>
      <c r="F2956" s="21">
        <v>1788</v>
      </c>
      <c r="G2956" s="21">
        <v>132</v>
      </c>
      <c r="H2956" s="21">
        <v>389.4</v>
      </c>
      <c r="I2956" s="21">
        <v>3705</v>
      </c>
      <c r="J2956" s="21">
        <v>792</v>
      </c>
      <c r="K2956" s="21">
        <v>379.2</v>
      </c>
      <c r="L2956" s="21">
        <v>0</v>
      </c>
      <c r="M2956" s="21">
        <v>1614</v>
      </c>
      <c r="N2956" s="21">
        <v>1396.8</v>
      </c>
      <c r="O2956" s="21">
        <v>216</v>
      </c>
      <c r="P2956" s="21">
        <v>924</v>
      </c>
    </row>
    <row r="2957" spans="1:16" x14ac:dyDescent="0.25">
      <c r="A2957">
        <v>2023</v>
      </c>
      <c r="B2957">
        <v>964263</v>
      </c>
      <c r="C2957" s="31" t="s">
        <v>20</v>
      </c>
      <c r="D2957" t="s">
        <v>4</v>
      </c>
      <c r="E2957" s="21">
        <v>-406.64000000000198</v>
      </c>
      <c r="F2957" s="21">
        <v>-400.975200000001</v>
      </c>
      <c r="G2957" s="21">
        <v>-83.315200000000402</v>
      </c>
      <c r="H2957" s="21">
        <v>517.51039999999898</v>
      </c>
      <c r="I2957" s="21">
        <v>-534.50559999999996</v>
      </c>
      <c r="J2957" s="21">
        <v>-100.489600000001</v>
      </c>
      <c r="K2957" s="21">
        <v>-66.2800000000003</v>
      </c>
      <c r="L2957" s="21">
        <v>-367.59120000000001</v>
      </c>
      <c r="M2957" s="21">
        <v>-158.9</v>
      </c>
      <c r="N2957" s="21">
        <v>110.01119999999899</v>
      </c>
      <c r="O2957" s="21">
        <v>-46.718400000000798</v>
      </c>
      <c r="P2957" s="21">
        <v>-212.18240000000301</v>
      </c>
    </row>
    <row r="2958" spans="1:16" x14ac:dyDescent="0.25">
      <c r="A2958">
        <v>2023</v>
      </c>
      <c r="B2958">
        <v>964263</v>
      </c>
      <c r="C2958" s="31" t="s">
        <v>21</v>
      </c>
      <c r="D2958" t="s">
        <v>4</v>
      </c>
      <c r="E2958" s="21">
        <v>303.97119999999899</v>
      </c>
      <c r="F2958" s="21">
        <v>1122.1895999999999</v>
      </c>
      <c r="G2958" s="21">
        <v>522.52879999999902</v>
      </c>
      <c r="H2958" s="21">
        <v>-29.180800000001302</v>
      </c>
      <c r="I2958" s="21">
        <v>167.13999999999899</v>
      </c>
      <c r="J2958" s="21">
        <v>-152.35600000000099</v>
      </c>
      <c r="K2958" s="21">
        <v>535.04319999999905</v>
      </c>
      <c r="L2958" s="21">
        <v>-140.70480000000001</v>
      </c>
      <c r="M2958" s="21">
        <v>401.69199999999898</v>
      </c>
      <c r="N2958" s="21">
        <v>-74.388000000000304</v>
      </c>
      <c r="O2958" s="21">
        <v>346.795999999998</v>
      </c>
      <c r="P2958" s="21">
        <v>110.49839999999899</v>
      </c>
    </row>
    <row r="2959" spans="1:16" x14ac:dyDescent="0.25">
      <c r="A2959">
        <v>2023</v>
      </c>
      <c r="B2959">
        <v>964263</v>
      </c>
      <c r="C2959" s="31" t="s">
        <v>20</v>
      </c>
      <c r="D2959" t="s">
        <v>2</v>
      </c>
      <c r="E2959" s="21">
        <v>519.75999999999704</v>
      </c>
      <c r="F2959" s="21">
        <v>221.82479999999899</v>
      </c>
      <c r="G2959" s="21">
        <v>412.28480000000002</v>
      </c>
      <c r="H2959" s="21">
        <v>1425.9104</v>
      </c>
      <c r="I2959" s="21">
        <v>85.894399999999905</v>
      </c>
      <c r="J2959" s="21">
        <v>614.71039999999903</v>
      </c>
      <c r="K2959" s="21">
        <v>417.32</v>
      </c>
      <c r="L2959" s="21">
        <v>278.00880000000001</v>
      </c>
      <c r="M2959" s="21">
        <v>261.10000000000002</v>
      </c>
      <c r="N2959" s="21">
        <v>876.81119999999896</v>
      </c>
      <c r="O2959" s="21">
        <v>531.68159999999898</v>
      </c>
      <c r="P2959" s="21">
        <v>435.81759999999701</v>
      </c>
    </row>
    <row r="2960" spans="1:16" x14ac:dyDescent="0.25">
      <c r="A2960">
        <v>2023</v>
      </c>
      <c r="B2960">
        <v>964263</v>
      </c>
      <c r="C2960" s="31" t="s">
        <v>21</v>
      </c>
      <c r="D2960" t="s">
        <v>2</v>
      </c>
      <c r="E2960" s="21">
        <v>1073.9712</v>
      </c>
      <c r="F2960" s="21">
        <v>1674.1895999999999</v>
      </c>
      <c r="G2960" s="21">
        <v>828.52879999999902</v>
      </c>
      <c r="H2960" s="21">
        <v>650.819199999999</v>
      </c>
      <c r="I2960" s="21">
        <v>645.13999999999896</v>
      </c>
      <c r="J2960" s="21">
        <v>27.643999999998901</v>
      </c>
      <c r="K2960" s="21">
        <v>1193.0432000000001</v>
      </c>
      <c r="L2960" s="21">
        <v>281.29520000000002</v>
      </c>
      <c r="M2960" s="21">
        <v>877.69199999999898</v>
      </c>
      <c r="N2960" s="21">
        <v>467.61200000000002</v>
      </c>
      <c r="O2960" s="21">
        <v>1236.796</v>
      </c>
      <c r="P2960" s="21">
        <v>610.49839999999904</v>
      </c>
    </row>
    <row r="2961" spans="1:16" x14ac:dyDescent="0.25">
      <c r="A2961">
        <v>2023</v>
      </c>
      <c r="B2961">
        <v>964263</v>
      </c>
      <c r="C2961" s="31" t="s">
        <v>20</v>
      </c>
      <c r="D2961" t="s">
        <v>1</v>
      </c>
      <c r="E2961" s="21">
        <v>6889.76</v>
      </c>
      <c r="F2961" s="21">
        <v>3276.8247999999999</v>
      </c>
      <c r="G2961" s="21">
        <v>2756.2847999999999</v>
      </c>
      <c r="H2961" s="21">
        <v>8400.9104000000007</v>
      </c>
      <c r="I2961" s="21">
        <v>1003.3944</v>
      </c>
      <c r="J2961" s="21">
        <v>14204.7104</v>
      </c>
      <c r="K2961" s="21">
        <v>3467.32</v>
      </c>
      <c r="L2961" s="21">
        <v>4457.5087999999996</v>
      </c>
      <c r="M2961" s="21">
        <v>2657.1</v>
      </c>
      <c r="N2961" s="21">
        <v>5639.8112000000001</v>
      </c>
      <c r="O2961" s="21">
        <v>4127.6815999999999</v>
      </c>
      <c r="P2961" s="21">
        <v>15959.8176</v>
      </c>
    </row>
    <row r="2962" spans="1:16" x14ac:dyDescent="0.25">
      <c r="A2962">
        <v>2023</v>
      </c>
      <c r="B2962">
        <v>964263</v>
      </c>
      <c r="C2962" s="31" t="s">
        <v>21</v>
      </c>
      <c r="D2962" t="s">
        <v>1</v>
      </c>
      <c r="E2962" s="21">
        <v>7143.9712</v>
      </c>
      <c r="F2962" s="21">
        <v>11426.1896</v>
      </c>
      <c r="G2962" s="21">
        <v>5444.5288</v>
      </c>
      <c r="H2962" s="21">
        <v>7676.8191999999999</v>
      </c>
      <c r="I2962" s="21">
        <v>5991.14</v>
      </c>
      <c r="J2962" s="21">
        <v>4374.6440000000002</v>
      </c>
      <c r="K2962" s="21">
        <v>8400.5432000000001</v>
      </c>
      <c r="L2962" s="21">
        <v>2798.2952</v>
      </c>
      <c r="M2962" s="21">
        <v>5580.692</v>
      </c>
      <c r="N2962" s="21">
        <v>3944.6120000000001</v>
      </c>
      <c r="O2962" s="21">
        <v>11976.296</v>
      </c>
      <c r="P2962" s="21">
        <v>6055.9984000000004</v>
      </c>
    </row>
    <row r="2963" spans="1:16" x14ac:dyDescent="0.25">
      <c r="A2963">
        <v>2023</v>
      </c>
      <c r="B2963">
        <v>968160</v>
      </c>
      <c r="C2963" s="31" t="s">
        <v>22</v>
      </c>
      <c r="D2963" t="s">
        <v>4</v>
      </c>
      <c r="E2963" s="21">
        <v>-135.46799999999999</v>
      </c>
      <c r="F2963" s="21">
        <v>-359.52640000000002</v>
      </c>
      <c r="G2963" s="21">
        <v>103.15600000000001</v>
      </c>
      <c r="H2963" s="21">
        <v>-103.280000000002</v>
      </c>
      <c r="I2963" s="21">
        <v>-388.03120000000001</v>
      </c>
      <c r="J2963" s="21">
        <v>-18.6504000000003</v>
      </c>
      <c r="K2963" s="21">
        <v>-123.2544</v>
      </c>
      <c r="L2963" s="21">
        <v>-277.6816</v>
      </c>
      <c r="M2963" s="21">
        <v>-118.6848</v>
      </c>
      <c r="N2963" s="21">
        <v>-349.27359999999999</v>
      </c>
      <c r="O2963" s="21">
        <v>-246.74160000000001</v>
      </c>
      <c r="P2963" s="21">
        <v>-152.9264</v>
      </c>
    </row>
    <row r="2964" spans="1:16" x14ac:dyDescent="0.25">
      <c r="A2964">
        <v>2023</v>
      </c>
      <c r="B2964">
        <v>968160</v>
      </c>
      <c r="C2964" s="31" t="s">
        <v>22</v>
      </c>
      <c r="D2964" t="s">
        <v>2</v>
      </c>
      <c r="E2964" s="21">
        <v>61.531999999999996</v>
      </c>
      <c r="F2964" s="21">
        <v>-36.326400000000298</v>
      </c>
      <c r="G2964" s="21">
        <v>302.35599999999999</v>
      </c>
      <c r="H2964" s="21">
        <v>375.819999999998</v>
      </c>
      <c r="I2964" s="21">
        <v>-60.431200000000203</v>
      </c>
      <c r="J2964" s="21">
        <v>240.34960000000001</v>
      </c>
      <c r="K2964" s="21">
        <v>71.545599999999894</v>
      </c>
      <c r="L2964" s="21">
        <v>45.5183999999999</v>
      </c>
      <c r="M2964" s="21">
        <v>273.11520000000002</v>
      </c>
      <c r="N2964" s="21">
        <v>-83.673600000000306</v>
      </c>
      <c r="O2964" s="21">
        <v>14.4583999999999</v>
      </c>
      <c r="P2964" s="21">
        <v>108.2736</v>
      </c>
    </row>
    <row r="2965" spans="1:16" x14ac:dyDescent="0.25">
      <c r="A2965">
        <v>2023</v>
      </c>
      <c r="B2965">
        <v>968160</v>
      </c>
      <c r="C2965" s="31" t="s">
        <v>22</v>
      </c>
      <c r="D2965" t="s">
        <v>1</v>
      </c>
      <c r="E2965" s="21">
        <v>353.53199999999998</v>
      </c>
      <c r="F2965" s="21">
        <v>1903.6736000000001</v>
      </c>
      <c r="G2965" s="21">
        <v>1388.356</v>
      </c>
      <c r="H2965" s="21">
        <v>6756.82</v>
      </c>
      <c r="I2965" s="21">
        <v>1876.5688</v>
      </c>
      <c r="J2965" s="21">
        <v>1310.8496</v>
      </c>
      <c r="K2965" s="21">
        <v>421.54559999999998</v>
      </c>
      <c r="L2965" s="21">
        <v>557.51840000000004</v>
      </c>
      <c r="M2965" s="21">
        <v>1769.1152</v>
      </c>
      <c r="N2965" s="21">
        <v>2227.3263999999999</v>
      </c>
      <c r="O2965" s="21">
        <v>494.95839999999998</v>
      </c>
      <c r="P2965" s="21">
        <v>2733.2736</v>
      </c>
    </row>
    <row r="2966" spans="1:16" x14ac:dyDescent="0.25">
      <c r="A2966">
        <v>2023</v>
      </c>
      <c r="B2966">
        <v>969030</v>
      </c>
      <c r="C2966" s="31" t="s">
        <v>19</v>
      </c>
      <c r="D2966" t="s">
        <v>4</v>
      </c>
      <c r="E2966" s="21">
        <v>-0.46399999999999902</v>
      </c>
      <c r="F2966" s="21">
        <v>63.536000000000001</v>
      </c>
      <c r="G2966" s="21">
        <v>-144.68</v>
      </c>
      <c r="H2966" s="21">
        <v>308.83199999999999</v>
      </c>
      <c r="I2966" s="21">
        <v>521.04399999999998</v>
      </c>
      <c r="J2966" s="21">
        <v>-11.1519999999999</v>
      </c>
      <c r="K2966" s="21">
        <v>206.71199999999999</v>
      </c>
      <c r="L2966" s="21">
        <v>458.71199999999999</v>
      </c>
      <c r="M2966" s="21">
        <v>54.092000000000098</v>
      </c>
      <c r="N2966" s="21">
        <v>221.648</v>
      </c>
      <c r="O2966" s="21">
        <v>-83.432000000000002</v>
      </c>
      <c r="P2966" s="21">
        <v>314.12799999999999</v>
      </c>
    </row>
    <row r="2967" spans="1:16" x14ac:dyDescent="0.25">
      <c r="A2967">
        <v>2023</v>
      </c>
      <c r="B2967">
        <v>969030</v>
      </c>
      <c r="C2967" s="31" t="s">
        <v>19</v>
      </c>
      <c r="D2967" t="s">
        <v>2</v>
      </c>
      <c r="E2967" s="21">
        <v>131.93600000000001</v>
      </c>
      <c r="F2967" s="21">
        <v>131.93600000000001</v>
      </c>
      <c r="G2967" s="21">
        <v>53.92</v>
      </c>
      <c r="H2967" s="21">
        <v>509.63200000000001</v>
      </c>
      <c r="I2967" s="21">
        <v>875.14400000000001</v>
      </c>
      <c r="J2967" s="21">
        <v>326.44799999999998</v>
      </c>
      <c r="K2967" s="21">
        <v>473.71199999999999</v>
      </c>
      <c r="L2967" s="21">
        <v>661.71199999999999</v>
      </c>
      <c r="M2967" s="21">
        <v>190.892</v>
      </c>
      <c r="N2967" s="21">
        <v>691.64800000000002</v>
      </c>
      <c r="O2967" s="21">
        <v>48.968000000000004</v>
      </c>
      <c r="P2967" s="21">
        <v>519.32799999999997</v>
      </c>
    </row>
    <row r="2968" spans="1:16" x14ac:dyDescent="0.25">
      <c r="A2968">
        <v>2023</v>
      </c>
      <c r="B2968">
        <v>969030</v>
      </c>
      <c r="C2968" s="31" t="s">
        <v>19</v>
      </c>
      <c r="D2968" t="s">
        <v>1</v>
      </c>
      <c r="E2968" s="21">
        <v>511.93599999999998</v>
      </c>
      <c r="F2968" s="21">
        <v>511.93599999999998</v>
      </c>
      <c r="G2968" s="21">
        <v>191.92</v>
      </c>
      <c r="H2968" s="21">
        <v>1711.6320000000001</v>
      </c>
      <c r="I2968" s="21">
        <v>3404.1439999999998</v>
      </c>
      <c r="J2968" s="21">
        <v>2700.4479999999999</v>
      </c>
      <c r="K2968" s="21">
        <v>2383.712</v>
      </c>
      <c r="L2968" s="21">
        <v>2191.712</v>
      </c>
      <c r="M2968" s="21">
        <v>1745.3920000000001</v>
      </c>
      <c r="N2968" s="21">
        <v>2439.6480000000001</v>
      </c>
      <c r="O2968" s="21">
        <v>303.96800000000002</v>
      </c>
      <c r="P2968" s="21">
        <v>1585.328</v>
      </c>
    </row>
    <row r="2969" spans="1:16" x14ac:dyDescent="0.25">
      <c r="A2969">
        <v>2023</v>
      </c>
      <c r="B2969">
        <v>970339</v>
      </c>
      <c r="C2969" s="31" t="s">
        <v>18</v>
      </c>
      <c r="D2969" t="s">
        <v>4</v>
      </c>
      <c r="E2969" s="21">
        <v>528.952</v>
      </c>
      <c r="F2969" s="21">
        <v>620.63199999999995</v>
      </c>
      <c r="G2969" s="21">
        <v>1200.192</v>
      </c>
      <c r="H2969" s="21">
        <v>794.52800000000002</v>
      </c>
      <c r="I2969" s="21">
        <v>215.99199999999999</v>
      </c>
      <c r="J2969" s="21">
        <v>146.96</v>
      </c>
      <c r="K2969" s="21">
        <v>93.975999999999999</v>
      </c>
      <c r="L2969" s="21">
        <v>133.096</v>
      </c>
      <c r="M2969" s="21">
        <v>385.72</v>
      </c>
      <c r="N2969" s="21">
        <v>1.6720000000000701</v>
      </c>
      <c r="O2969" s="21">
        <v>158.024</v>
      </c>
      <c r="P2969" s="21">
        <v>99.103999999999999</v>
      </c>
    </row>
    <row r="2970" spans="1:16" x14ac:dyDescent="0.25">
      <c r="A2970">
        <v>2023</v>
      </c>
      <c r="B2970">
        <v>970339</v>
      </c>
      <c r="C2970" s="31" t="s">
        <v>18</v>
      </c>
      <c r="D2970" t="s">
        <v>2</v>
      </c>
      <c r="E2970" s="21">
        <v>927.35199999999998</v>
      </c>
      <c r="F2970" s="21">
        <v>1220.432</v>
      </c>
      <c r="G2970" s="21">
        <v>1401.5920000000001</v>
      </c>
      <c r="H2970" s="21">
        <v>1006.928</v>
      </c>
      <c r="I2970" s="21">
        <v>417.392</v>
      </c>
      <c r="J2970" s="21">
        <v>341.76</v>
      </c>
      <c r="K2970" s="21">
        <v>423.77600000000001</v>
      </c>
      <c r="L2970" s="21">
        <v>270.29599999999999</v>
      </c>
      <c r="M2970" s="21">
        <v>536.12</v>
      </c>
      <c r="N2970" s="21">
        <v>198.672</v>
      </c>
      <c r="O2970" s="21">
        <v>359.42399999999998</v>
      </c>
      <c r="P2970" s="21">
        <v>231.904</v>
      </c>
    </row>
    <row r="2971" spans="1:16" x14ac:dyDescent="0.25">
      <c r="A2971">
        <v>2023</v>
      </c>
      <c r="B2971">
        <v>970339</v>
      </c>
      <c r="C2971" s="31" t="s">
        <v>18</v>
      </c>
      <c r="D2971" t="s">
        <v>1</v>
      </c>
      <c r="E2971" s="21">
        <v>2940.3519999999999</v>
      </c>
      <c r="F2971" s="21">
        <v>4478.4319999999998</v>
      </c>
      <c r="G2971" s="21">
        <v>4194.5919999999996</v>
      </c>
      <c r="H2971" s="21">
        <v>4300.9279999999999</v>
      </c>
      <c r="I2971" s="21">
        <v>1567.3920000000001</v>
      </c>
      <c r="J2971" s="21">
        <v>2191.7600000000002</v>
      </c>
      <c r="K2971" s="21">
        <v>1615.7760000000001</v>
      </c>
      <c r="L2971" s="21">
        <v>1105.296</v>
      </c>
      <c r="M2971" s="21">
        <v>1967.12</v>
      </c>
      <c r="N2971" s="21">
        <v>796.67200000000003</v>
      </c>
      <c r="O2971" s="21">
        <v>1113.424</v>
      </c>
      <c r="P2971" s="21">
        <v>751.904</v>
      </c>
    </row>
    <row r="2972" spans="1:16" x14ac:dyDescent="0.25">
      <c r="A2972">
        <v>2023</v>
      </c>
      <c r="B2972">
        <v>970419</v>
      </c>
      <c r="C2972" s="31" t="s">
        <v>18</v>
      </c>
      <c r="D2972" t="s">
        <v>4</v>
      </c>
      <c r="E2972" s="21">
        <v>146.19200000000001</v>
      </c>
      <c r="F2972" s="21">
        <v>-100.44799999999999</v>
      </c>
      <c r="G2972" s="21">
        <v>-57.808</v>
      </c>
      <c r="H2972" s="21">
        <v>148.16</v>
      </c>
      <c r="I2972" s="21">
        <v>320.99200000000002</v>
      </c>
      <c r="J2972" s="21">
        <v>-136.208</v>
      </c>
      <c r="K2972" s="21">
        <v>-103.88</v>
      </c>
      <c r="L2972" s="21">
        <v>364.76</v>
      </c>
      <c r="M2972" s="21">
        <v>1421.6479999999999</v>
      </c>
      <c r="N2972" s="21">
        <v>125.91200000000001</v>
      </c>
      <c r="O2972" s="21">
        <v>0</v>
      </c>
      <c r="P2972" s="21">
        <v>0</v>
      </c>
    </row>
    <row r="2973" spans="1:16" x14ac:dyDescent="0.25">
      <c r="A2973">
        <v>2023</v>
      </c>
      <c r="B2973">
        <v>970419</v>
      </c>
      <c r="C2973" s="31" t="s">
        <v>18</v>
      </c>
      <c r="D2973" t="s">
        <v>2</v>
      </c>
      <c r="E2973" s="21">
        <v>274.59199999999998</v>
      </c>
      <c r="F2973" s="21">
        <v>27.952000000000101</v>
      </c>
      <c r="G2973" s="21">
        <v>134.792</v>
      </c>
      <c r="H2973" s="21">
        <v>469.16</v>
      </c>
      <c r="I2973" s="21">
        <v>513.59199999999998</v>
      </c>
      <c r="J2973" s="21">
        <v>56.392000000000003</v>
      </c>
      <c r="K2973" s="21">
        <v>88.72</v>
      </c>
      <c r="L2973" s="21">
        <v>557.36</v>
      </c>
      <c r="M2973" s="21">
        <v>1698.248</v>
      </c>
      <c r="N2973" s="21">
        <v>274.11200000000002</v>
      </c>
      <c r="O2973" s="21">
        <v>0</v>
      </c>
      <c r="P2973" s="21">
        <v>0</v>
      </c>
    </row>
    <row r="2974" spans="1:16" x14ac:dyDescent="0.25">
      <c r="A2974">
        <v>2023</v>
      </c>
      <c r="B2974">
        <v>970419</v>
      </c>
      <c r="C2974" s="31" t="s">
        <v>18</v>
      </c>
      <c r="D2974" t="s">
        <v>1</v>
      </c>
      <c r="E2974" s="21">
        <v>1612.5920000000001</v>
      </c>
      <c r="F2974" s="21">
        <v>527.952</v>
      </c>
      <c r="G2974" s="21">
        <v>415.79199999999997</v>
      </c>
      <c r="H2974" s="21">
        <v>1574.16</v>
      </c>
      <c r="I2974" s="21">
        <v>2060.5920000000001</v>
      </c>
      <c r="J2974" s="21">
        <v>345.392</v>
      </c>
      <c r="K2974" s="21">
        <v>476.72</v>
      </c>
      <c r="L2974" s="21">
        <v>1481.36</v>
      </c>
      <c r="M2974" s="21">
        <v>8509.2479999999996</v>
      </c>
      <c r="N2974" s="21">
        <v>1310.1120000000001</v>
      </c>
      <c r="O2974" s="21">
        <v>0</v>
      </c>
      <c r="P2974" s="21">
        <v>0</v>
      </c>
    </row>
    <row r="2975" spans="1:16" x14ac:dyDescent="0.25">
      <c r="A2975">
        <v>2023</v>
      </c>
      <c r="B2975">
        <v>972717</v>
      </c>
      <c r="C2975" s="31" t="s">
        <v>22</v>
      </c>
      <c r="D2975" t="s">
        <v>4</v>
      </c>
      <c r="E2975" s="21">
        <v>-10.824</v>
      </c>
      <c r="F2975" s="21">
        <v>175.952</v>
      </c>
      <c r="G2975" s="21">
        <v>-81.712000000000003</v>
      </c>
      <c r="H2975" s="21">
        <v>-62.664000000000001</v>
      </c>
      <c r="I2975" s="21">
        <v>-40.896000000000001</v>
      </c>
      <c r="J2975" s="21">
        <v>-230.57599999999999</v>
      </c>
      <c r="K2975" s="21">
        <v>626.80799999999999</v>
      </c>
      <c r="L2975" s="21">
        <v>-87.456000000000003</v>
      </c>
      <c r="M2975" s="21">
        <v>-82.432000000000002</v>
      </c>
      <c r="N2975" s="21">
        <v>-120.464</v>
      </c>
      <c r="O2975" s="21">
        <v>-171.096</v>
      </c>
      <c r="P2975" s="21">
        <v>704.89599999999996</v>
      </c>
    </row>
    <row r="2976" spans="1:16" x14ac:dyDescent="0.25">
      <c r="A2976">
        <v>2023</v>
      </c>
      <c r="B2976">
        <v>972717</v>
      </c>
      <c r="C2976" s="31" t="s">
        <v>22</v>
      </c>
      <c r="D2976" t="s">
        <v>2</v>
      </c>
      <c r="E2976" s="21">
        <v>181.77600000000001</v>
      </c>
      <c r="F2976" s="21">
        <v>645.15200000000004</v>
      </c>
      <c r="G2976" s="21">
        <v>175.08799999999999</v>
      </c>
      <c r="H2976" s="21">
        <v>129.93600000000001</v>
      </c>
      <c r="I2976" s="21">
        <v>215.904</v>
      </c>
      <c r="J2976" s="21">
        <v>154.624</v>
      </c>
      <c r="K2976" s="21">
        <v>903.40800000000002</v>
      </c>
      <c r="L2976" s="21">
        <v>169.34399999999999</v>
      </c>
      <c r="M2976" s="21">
        <v>45.968000000000004</v>
      </c>
      <c r="N2976" s="21">
        <v>72.135999999999996</v>
      </c>
      <c r="O2976" s="21">
        <v>149.904</v>
      </c>
      <c r="P2976" s="21">
        <v>917.29600000000005</v>
      </c>
    </row>
    <row r="2977" spans="1:16" x14ac:dyDescent="0.25">
      <c r="A2977">
        <v>2023</v>
      </c>
      <c r="B2977">
        <v>972717</v>
      </c>
      <c r="C2977" s="31" t="s">
        <v>22</v>
      </c>
      <c r="D2977" t="s">
        <v>1</v>
      </c>
      <c r="E2977" s="21">
        <v>671.77599999999995</v>
      </c>
      <c r="F2977" s="21">
        <v>3145.152</v>
      </c>
      <c r="G2977" s="21">
        <v>523.08799999999997</v>
      </c>
      <c r="H2977" s="21">
        <v>351.93599999999998</v>
      </c>
      <c r="I2977" s="21">
        <v>735.904</v>
      </c>
      <c r="J2977" s="21">
        <v>492.62400000000002</v>
      </c>
      <c r="K2977" s="21">
        <v>4623.4080000000004</v>
      </c>
      <c r="L2977" s="21">
        <v>865.34400000000005</v>
      </c>
      <c r="M2977" s="21">
        <v>127.968</v>
      </c>
      <c r="N2977" s="21">
        <v>459.13600000000002</v>
      </c>
      <c r="O2977" s="21">
        <v>799.904</v>
      </c>
      <c r="P2977" s="21">
        <v>4047.2959999999998</v>
      </c>
    </row>
    <row r="2978" spans="1:16" x14ac:dyDescent="0.25">
      <c r="A2978">
        <v>2023</v>
      </c>
      <c r="B2978">
        <v>976942</v>
      </c>
      <c r="C2978" s="31" t="s">
        <v>19</v>
      </c>
      <c r="D2978" t="s">
        <v>4</v>
      </c>
      <c r="E2978" s="21">
        <v>-24.216000000000001</v>
      </c>
      <c r="F2978" s="21">
        <v>-150.05600000000001</v>
      </c>
      <c r="G2978" s="21">
        <v>259.27999999999997</v>
      </c>
      <c r="H2978" s="21">
        <v>723.24800000000005</v>
      </c>
      <c r="I2978" s="21">
        <v>-47.823999999999998</v>
      </c>
      <c r="J2978" s="21">
        <v>579.04</v>
      </c>
      <c r="K2978" s="21">
        <v>208.26400000000001</v>
      </c>
      <c r="L2978" s="21">
        <v>422.29599999999999</v>
      </c>
      <c r="M2978" s="21">
        <v>-75.128</v>
      </c>
      <c r="N2978" s="21">
        <v>337.11200000000002</v>
      </c>
      <c r="O2978" s="21">
        <v>264.95999999999998</v>
      </c>
      <c r="P2978" s="21">
        <v>542.16800000000001</v>
      </c>
    </row>
    <row r="2979" spans="1:16" x14ac:dyDescent="0.25">
      <c r="A2979">
        <v>2023</v>
      </c>
      <c r="B2979">
        <v>976942</v>
      </c>
      <c r="C2979" s="31" t="s">
        <v>19</v>
      </c>
      <c r="D2979" t="s">
        <v>2</v>
      </c>
      <c r="E2979" s="21">
        <v>41.984000000000002</v>
      </c>
      <c r="F2979" s="21">
        <v>119.14400000000001</v>
      </c>
      <c r="G2979" s="21">
        <v>596.88</v>
      </c>
      <c r="H2979" s="21">
        <v>791.64800000000002</v>
      </c>
      <c r="I2979" s="21">
        <v>86.775999999999996</v>
      </c>
      <c r="J2979" s="21">
        <v>934.23999999999899</v>
      </c>
      <c r="K2979" s="21">
        <v>543.66399999999999</v>
      </c>
      <c r="L2979" s="21">
        <v>757.69600000000003</v>
      </c>
      <c r="M2979" s="21">
        <v>191.87200000000001</v>
      </c>
      <c r="N2979" s="21">
        <v>629.41200000000003</v>
      </c>
      <c r="O2979" s="21">
        <v>401.76</v>
      </c>
      <c r="P2979" s="21">
        <v>877.56799999999998</v>
      </c>
    </row>
    <row r="2980" spans="1:16" x14ac:dyDescent="0.25">
      <c r="A2980">
        <v>2023</v>
      </c>
      <c r="B2980">
        <v>976942</v>
      </c>
      <c r="C2980" s="31" t="s">
        <v>19</v>
      </c>
      <c r="D2980" t="s">
        <v>1</v>
      </c>
      <c r="E2980" s="21">
        <v>111.98399999999999</v>
      </c>
      <c r="F2980" s="21">
        <v>486.14400000000001</v>
      </c>
      <c r="G2980" s="21">
        <v>2674.88</v>
      </c>
      <c r="H2980" s="21">
        <v>2991.6480000000001</v>
      </c>
      <c r="I2980" s="21">
        <v>639.77599999999995</v>
      </c>
      <c r="J2980" s="21">
        <v>3620.24</v>
      </c>
      <c r="K2980" s="21">
        <v>2943.6640000000002</v>
      </c>
      <c r="L2980" s="21">
        <v>2207.6959999999999</v>
      </c>
      <c r="M2980" s="21">
        <v>815.87199999999996</v>
      </c>
      <c r="N2980" s="21">
        <v>2808.9119999999998</v>
      </c>
      <c r="O2980" s="21">
        <v>2111.7600000000002</v>
      </c>
      <c r="P2980" s="21">
        <v>3567.5680000000002</v>
      </c>
    </row>
    <row r="2981" spans="1:16" x14ac:dyDescent="0.25">
      <c r="A2981">
        <v>2023</v>
      </c>
      <c r="B2981">
        <v>980507</v>
      </c>
      <c r="C2981" s="31" t="s">
        <v>19</v>
      </c>
      <c r="D2981" t="s">
        <v>4</v>
      </c>
      <c r="E2981" s="21">
        <v>0</v>
      </c>
      <c r="F2981" s="21">
        <v>0</v>
      </c>
      <c r="G2981" s="21">
        <v>63.6400000000001</v>
      </c>
      <c r="H2981" s="21">
        <v>-47.631999999999998</v>
      </c>
      <c r="I2981" s="21">
        <v>0</v>
      </c>
      <c r="J2981" s="21">
        <v>0</v>
      </c>
      <c r="K2981" s="21">
        <v>-13.432</v>
      </c>
      <c r="L2981" s="21">
        <v>0</v>
      </c>
      <c r="M2981" s="21">
        <v>0</v>
      </c>
      <c r="N2981" s="21">
        <v>0</v>
      </c>
      <c r="O2981" s="21">
        <v>0</v>
      </c>
      <c r="P2981" s="21">
        <v>11.568</v>
      </c>
    </row>
    <row r="2982" spans="1:16" x14ac:dyDescent="0.25">
      <c r="A2982">
        <v>2023</v>
      </c>
      <c r="B2982">
        <v>980507</v>
      </c>
      <c r="C2982" s="31" t="s">
        <v>19</v>
      </c>
      <c r="D2982" t="s">
        <v>2</v>
      </c>
      <c r="E2982" s="21">
        <v>0</v>
      </c>
      <c r="F2982" s="21">
        <v>0</v>
      </c>
      <c r="G2982" s="21">
        <v>129.84</v>
      </c>
      <c r="H2982" s="21">
        <v>20.768000000000001</v>
      </c>
      <c r="I2982" s="21">
        <v>0</v>
      </c>
      <c r="J2982" s="21">
        <v>0</v>
      </c>
      <c r="K2982" s="21">
        <v>54.968000000000004</v>
      </c>
      <c r="L2982" s="21">
        <v>0</v>
      </c>
      <c r="M2982" s="21">
        <v>0</v>
      </c>
      <c r="N2982" s="21">
        <v>0</v>
      </c>
      <c r="O2982" s="21">
        <v>0</v>
      </c>
      <c r="P2982" s="21">
        <v>79.968000000000004</v>
      </c>
    </row>
    <row r="2983" spans="1:16" x14ac:dyDescent="0.25">
      <c r="A2983">
        <v>2023</v>
      </c>
      <c r="B2983">
        <v>980507</v>
      </c>
      <c r="C2983" s="31" t="s">
        <v>19</v>
      </c>
      <c r="D2983" t="s">
        <v>1</v>
      </c>
      <c r="E2983" s="21">
        <v>0</v>
      </c>
      <c r="F2983" s="21">
        <v>0</v>
      </c>
      <c r="G2983" s="21">
        <v>2079.84</v>
      </c>
      <c r="H2983" s="21">
        <v>172.768</v>
      </c>
      <c r="I2983" s="21">
        <v>0</v>
      </c>
      <c r="J2983" s="21">
        <v>0</v>
      </c>
      <c r="K2983" s="21">
        <v>319.96800000000002</v>
      </c>
      <c r="L2983" s="21">
        <v>0</v>
      </c>
      <c r="M2983" s="21">
        <v>0</v>
      </c>
      <c r="N2983" s="21">
        <v>0</v>
      </c>
      <c r="O2983" s="21">
        <v>0</v>
      </c>
      <c r="P2983" s="21">
        <v>239.96799999999999</v>
      </c>
    </row>
    <row r="2984" spans="1:16" x14ac:dyDescent="0.25">
      <c r="A2984">
        <v>2023</v>
      </c>
      <c r="B2984">
        <v>981931</v>
      </c>
      <c r="C2984" s="31" t="s">
        <v>23</v>
      </c>
      <c r="D2984" t="s">
        <v>4</v>
      </c>
      <c r="E2984" s="21">
        <v>479.27999999999901</v>
      </c>
      <c r="F2984" s="21">
        <v>2.23679999999958</v>
      </c>
      <c r="G2984" s="21">
        <v>660.70119999999997</v>
      </c>
      <c r="H2984" s="21">
        <v>-43.681200000000203</v>
      </c>
      <c r="I2984" s="21">
        <v>1803.7660000000001</v>
      </c>
      <c r="J2984" s="21">
        <v>60.752799999999901</v>
      </c>
      <c r="K2984" s="21">
        <v>888.92639999999994</v>
      </c>
      <c r="L2984" s="21">
        <v>2675.5472</v>
      </c>
      <c r="M2984" s="21">
        <v>-94.525600000000296</v>
      </c>
      <c r="N2984" s="21">
        <v>281.84480000000002</v>
      </c>
      <c r="O2984" s="21">
        <v>625.38520000000005</v>
      </c>
      <c r="P2984" s="21">
        <v>36.940800000000003</v>
      </c>
    </row>
    <row r="2985" spans="1:16" x14ac:dyDescent="0.25">
      <c r="A2985">
        <v>2023</v>
      </c>
      <c r="B2985">
        <v>981931</v>
      </c>
      <c r="C2985" s="31" t="s">
        <v>23</v>
      </c>
      <c r="D2985" t="s">
        <v>2</v>
      </c>
      <c r="E2985" s="21">
        <v>1001.78</v>
      </c>
      <c r="F2985" s="21">
        <v>519.73680000000002</v>
      </c>
      <c r="G2985" s="21">
        <v>885.70119999999997</v>
      </c>
      <c r="H2985" s="21">
        <v>326.31880000000001</v>
      </c>
      <c r="I2985" s="21">
        <v>2178.7660000000001</v>
      </c>
      <c r="J2985" s="21">
        <v>215.75280000000001</v>
      </c>
      <c r="K2985" s="21">
        <v>1033.9264000000001</v>
      </c>
      <c r="L2985" s="21">
        <v>3545.5672</v>
      </c>
      <c r="M2985" s="21">
        <v>205.4744</v>
      </c>
      <c r="N2985" s="21">
        <v>506.84480000000002</v>
      </c>
      <c r="O2985" s="21">
        <v>1325.3851999999999</v>
      </c>
      <c r="P2985" s="21">
        <v>111.9408</v>
      </c>
    </row>
    <row r="2986" spans="1:16" x14ac:dyDescent="0.25">
      <c r="A2986">
        <v>2023</v>
      </c>
      <c r="B2986">
        <v>981931</v>
      </c>
      <c r="C2986" s="31" t="s">
        <v>23</v>
      </c>
      <c r="D2986" t="s">
        <v>1</v>
      </c>
      <c r="E2986" s="21">
        <v>5658.78</v>
      </c>
      <c r="F2986" s="21">
        <v>3126.7368000000001</v>
      </c>
      <c r="G2986" s="21">
        <v>2947.7012</v>
      </c>
      <c r="H2986" s="21">
        <v>1583.3188</v>
      </c>
      <c r="I2986" s="21">
        <v>8854.7659999999996</v>
      </c>
      <c r="J2986" s="21">
        <v>964.75279999999998</v>
      </c>
      <c r="K2986" s="21">
        <v>3373.9263999999998</v>
      </c>
      <c r="L2986" s="21">
        <v>16198.0672</v>
      </c>
      <c r="M2986" s="21">
        <v>2308.4744000000001</v>
      </c>
      <c r="N2986" s="21">
        <v>3166.8447999999999</v>
      </c>
      <c r="O2986" s="21">
        <v>7814.3851999999997</v>
      </c>
      <c r="P2986" s="21">
        <v>591.94079999999997</v>
      </c>
    </row>
    <row r="2987" spans="1:16" x14ac:dyDescent="0.25">
      <c r="A2987">
        <v>2023</v>
      </c>
      <c r="B2987">
        <v>984391</v>
      </c>
      <c r="C2987" s="31" t="s">
        <v>20</v>
      </c>
      <c r="D2987" t="s">
        <v>4</v>
      </c>
      <c r="E2987" s="21">
        <v>2090.2399999999998</v>
      </c>
      <c r="F2987" s="21">
        <v>1706.72</v>
      </c>
      <c r="G2987" s="21">
        <v>1196.4000000000001</v>
      </c>
      <c r="H2987" s="21">
        <v>1094.48</v>
      </c>
      <c r="I2987" s="21">
        <v>2433.2800000000002</v>
      </c>
      <c r="J2987" s="21">
        <v>1255.44</v>
      </c>
      <c r="K2987" s="21">
        <v>3386.16</v>
      </c>
      <c r="L2987" s="21">
        <v>2536.88</v>
      </c>
      <c r="M2987" s="21">
        <v>4215.68</v>
      </c>
      <c r="N2987" s="21">
        <v>1180.4000000000001</v>
      </c>
      <c r="O2987" s="21">
        <v>0</v>
      </c>
      <c r="P2987" s="21">
        <v>0</v>
      </c>
    </row>
    <row r="2988" spans="1:16" x14ac:dyDescent="0.25">
      <c r="A2988">
        <v>2023</v>
      </c>
      <c r="B2988">
        <v>984391</v>
      </c>
      <c r="C2988" s="31" t="s">
        <v>20</v>
      </c>
      <c r="D2988" t="s">
        <v>2</v>
      </c>
      <c r="E2988" s="21">
        <v>3573.44</v>
      </c>
      <c r="F2988" s="21">
        <v>3150.32</v>
      </c>
      <c r="G2988" s="21">
        <v>2732.4</v>
      </c>
      <c r="H2988" s="21">
        <v>2384.48</v>
      </c>
      <c r="I2988" s="21">
        <v>3818.08</v>
      </c>
      <c r="J2988" s="21">
        <v>2635.44</v>
      </c>
      <c r="K2988" s="21">
        <v>4842.96</v>
      </c>
      <c r="L2988" s="21">
        <v>4132.88</v>
      </c>
      <c r="M2988" s="21">
        <v>5577.68</v>
      </c>
      <c r="N2988" s="21">
        <v>2690</v>
      </c>
      <c r="O2988" s="21">
        <v>0</v>
      </c>
      <c r="P2988" s="21">
        <v>0</v>
      </c>
    </row>
    <row r="2989" spans="1:16" x14ac:dyDescent="0.25">
      <c r="A2989">
        <v>2023</v>
      </c>
      <c r="B2989">
        <v>984391</v>
      </c>
      <c r="C2989" s="31" t="s">
        <v>20</v>
      </c>
      <c r="D2989" t="s">
        <v>1</v>
      </c>
      <c r="E2989" s="21">
        <v>25907.439999999999</v>
      </c>
      <c r="F2989" s="21">
        <v>22839.82</v>
      </c>
      <c r="G2989" s="21">
        <v>19809.900000000001</v>
      </c>
      <c r="H2989" s="21">
        <v>17287.48</v>
      </c>
      <c r="I2989" s="21">
        <v>27681.08</v>
      </c>
      <c r="J2989" s="21">
        <v>19106.939999999999</v>
      </c>
      <c r="K2989" s="21">
        <v>35111.46</v>
      </c>
      <c r="L2989" s="21">
        <v>29963.38</v>
      </c>
      <c r="M2989" s="21">
        <v>40438.18</v>
      </c>
      <c r="N2989" s="21">
        <v>19502.5</v>
      </c>
      <c r="O2989" s="21">
        <v>0</v>
      </c>
      <c r="P2989" s="21">
        <v>0</v>
      </c>
    </row>
    <row r="2990" spans="1:16" x14ac:dyDescent="0.25">
      <c r="A2990">
        <v>2023</v>
      </c>
      <c r="B2990">
        <v>984729</v>
      </c>
      <c r="C2990" s="31" t="s">
        <v>18</v>
      </c>
      <c r="D2990" t="s">
        <v>4</v>
      </c>
      <c r="E2990" s="21">
        <v>573.34799999999996</v>
      </c>
      <c r="F2990" s="21">
        <v>-81.031999999999996</v>
      </c>
      <c r="G2990" s="21">
        <v>-58.847999999999999</v>
      </c>
      <c r="H2990" s="21">
        <v>-230.928</v>
      </c>
      <c r="I2990" s="21">
        <v>-65.864000000000004</v>
      </c>
      <c r="J2990" s="21">
        <v>-121.88</v>
      </c>
      <c r="K2990" s="21">
        <v>386.99200000000002</v>
      </c>
      <c r="L2990" s="21">
        <v>-100.864</v>
      </c>
      <c r="M2990" s="21">
        <v>-33.896000000000001</v>
      </c>
      <c r="N2990" s="21">
        <v>282.59199999999998</v>
      </c>
      <c r="O2990" s="21">
        <v>548.20000000000005</v>
      </c>
      <c r="P2990" s="21">
        <v>329.73200000000003</v>
      </c>
    </row>
    <row r="2991" spans="1:16" x14ac:dyDescent="0.25">
      <c r="A2991">
        <v>2023</v>
      </c>
      <c r="B2991">
        <v>984729</v>
      </c>
      <c r="C2991" s="31" t="s">
        <v>18</v>
      </c>
      <c r="D2991" t="s">
        <v>2</v>
      </c>
      <c r="E2991" s="21">
        <v>768.14800000000002</v>
      </c>
      <c r="F2991" s="21">
        <v>47.368000000000002</v>
      </c>
      <c r="G2991" s="21">
        <v>71.751999999999995</v>
      </c>
      <c r="H2991" s="21">
        <v>96.671999999999997</v>
      </c>
      <c r="I2991" s="21">
        <v>128.93600000000001</v>
      </c>
      <c r="J2991" s="21">
        <v>137.12</v>
      </c>
      <c r="K2991" s="21">
        <v>519.79200000000003</v>
      </c>
      <c r="L2991" s="21">
        <v>93.936000000000007</v>
      </c>
      <c r="M2991" s="21">
        <v>165.304</v>
      </c>
      <c r="N2991" s="21">
        <v>415.392</v>
      </c>
      <c r="O2991" s="21">
        <v>935.6</v>
      </c>
      <c r="P2991" s="21">
        <v>545.43200000000002</v>
      </c>
    </row>
    <row r="2992" spans="1:16" x14ac:dyDescent="0.25">
      <c r="A2992">
        <v>2023</v>
      </c>
      <c r="B2992">
        <v>984729</v>
      </c>
      <c r="C2992" s="31" t="s">
        <v>18</v>
      </c>
      <c r="D2992" t="s">
        <v>1</v>
      </c>
      <c r="E2992" s="21">
        <v>2591.6480000000001</v>
      </c>
      <c r="F2992" s="21">
        <v>126.36799999999999</v>
      </c>
      <c r="G2992" s="21">
        <v>268.75200000000001</v>
      </c>
      <c r="H2992" s="21">
        <v>492.67200000000003</v>
      </c>
      <c r="I2992" s="21">
        <v>543.93600000000004</v>
      </c>
      <c r="J2992" s="21">
        <v>451.12</v>
      </c>
      <c r="K2992" s="21">
        <v>1599.7919999999999</v>
      </c>
      <c r="L2992" s="21">
        <v>415.93599999999998</v>
      </c>
      <c r="M2992" s="21">
        <v>654.30399999999997</v>
      </c>
      <c r="N2992" s="21">
        <v>1449.3920000000001</v>
      </c>
      <c r="O2992" s="21">
        <v>2975.6</v>
      </c>
      <c r="P2992" s="21">
        <v>2628.4319999999998</v>
      </c>
    </row>
    <row r="2993" spans="1:16" x14ac:dyDescent="0.25">
      <c r="A2993">
        <v>2023</v>
      </c>
      <c r="B2993">
        <v>988636</v>
      </c>
      <c r="C2993" s="31" t="s">
        <v>19</v>
      </c>
      <c r="D2993" t="s">
        <v>4</v>
      </c>
      <c r="E2993" s="21">
        <v>496.80799999999999</v>
      </c>
      <c r="F2993" s="21">
        <v>0</v>
      </c>
      <c r="G2993" s="21">
        <v>0</v>
      </c>
      <c r="H2993" s="21">
        <v>19.687999999999999</v>
      </c>
      <c r="I2993" s="21">
        <v>146.47999999999999</v>
      </c>
      <c r="J2993" s="21">
        <v>-55.432000000000002</v>
      </c>
      <c r="K2993" s="21">
        <v>-22.503999999999898</v>
      </c>
      <c r="L2993" s="21">
        <v>24.904</v>
      </c>
      <c r="M2993" s="21">
        <v>21.303999999999998</v>
      </c>
      <c r="N2993" s="21">
        <v>-52.3599999999999</v>
      </c>
      <c r="O2993" s="21">
        <v>469.41199999999998</v>
      </c>
      <c r="P2993" s="21">
        <v>854.428</v>
      </c>
    </row>
    <row r="2994" spans="1:16" x14ac:dyDescent="0.25">
      <c r="A2994">
        <v>2023</v>
      </c>
      <c r="B2994">
        <v>988636</v>
      </c>
      <c r="C2994" s="31" t="s">
        <v>19</v>
      </c>
      <c r="D2994" t="s">
        <v>2</v>
      </c>
      <c r="E2994" s="21">
        <v>909.40800000000002</v>
      </c>
      <c r="F2994" s="21">
        <v>0</v>
      </c>
      <c r="G2994" s="21">
        <v>0</v>
      </c>
      <c r="H2994" s="21">
        <v>224.88800000000001</v>
      </c>
      <c r="I2994" s="21">
        <v>353.88</v>
      </c>
      <c r="J2994" s="21">
        <v>10.768000000000001</v>
      </c>
      <c r="K2994" s="21">
        <v>184.89599999999999</v>
      </c>
      <c r="L2994" s="21">
        <v>95.504000000000005</v>
      </c>
      <c r="M2994" s="21">
        <v>155.904</v>
      </c>
      <c r="N2994" s="21">
        <v>216.84</v>
      </c>
      <c r="O2994" s="21">
        <v>674.61199999999997</v>
      </c>
      <c r="P2994" s="21">
        <v>940.428</v>
      </c>
    </row>
    <row r="2995" spans="1:16" x14ac:dyDescent="0.25">
      <c r="A2995">
        <v>2023</v>
      </c>
      <c r="B2995">
        <v>988636</v>
      </c>
      <c r="C2995" s="31" t="s">
        <v>19</v>
      </c>
      <c r="D2995" t="s">
        <v>1</v>
      </c>
      <c r="E2995" s="21">
        <v>3375.4079999999999</v>
      </c>
      <c r="F2995" s="21">
        <v>0</v>
      </c>
      <c r="G2995" s="21">
        <v>0</v>
      </c>
      <c r="H2995" s="21">
        <v>751.88800000000003</v>
      </c>
      <c r="I2995" s="21">
        <v>1002.88</v>
      </c>
      <c r="J2995" s="21">
        <v>28.768000000000001</v>
      </c>
      <c r="K2995" s="21">
        <v>818.89599999999996</v>
      </c>
      <c r="L2995" s="21">
        <v>313.50400000000002</v>
      </c>
      <c r="M2995" s="21">
        <v>895.904</v>
      </c>
      <c r="N2995" s="21">
        <v>1279.8399999999999</v>
      </c>
      <c r="O2995" s="21">
        <v>2054.1120000000001</v>
      </c>
      <c r="P2995" s="21">
        <v>3952.9279999999999</v>
      </c>
    </row>
    <row r="2996" spans="1:16" x14ac:dyDescent="0.25">
      <c r="A2996">
        <v>2023</v>
      </c>
      <c r="B2996">
        <v>998761</v>
      </c>
      <c r="C2996" s="31" t="s">
        <v>21</v>
      </c>
      <c r="D2996" t="s">
        <v>4</v>
      </c>
      <c r="E2996" s="21">
        <v>1294.913</v>
      </c>
      <c r="F2996" s="21">
        <v>758.75200000000098</v>
      </c>
      <c r="G2996" s="21">
        <v>-305.03200000000101</v>
      </c>
      <c r="H2996" s="21">
        <v>1828.23</v>
      </c>
      <c r="I2996" s="21">
        <v>-502.938000000003</v>
      </c>
      <c r="J2996" s="21">
        <v>721.16399999999896</v>
      </c>
      <c r="K2996" s="21">
        <v>157.442999999997</v>
      </c>
      <c r="L2996" s="21">
        <v>-145.20100000000301</v>
      </c>
      <c r="M2996" s="21">
        <v>-677.923</v>
      </c>
      <c r="N2996" s="21">
        <v>1536.989</v>
      </c>
      <c r="O2996" s="21">
        <v>-1307.0540000000001</v>
      </c>
      <c r="P2996" s="21">
        <v>-906.22200000000203</v>
      </c>
    </row>
    <row r="2997" spans="1:16" x14ac:dyDescent="0.25">
      <c r="A2997">
        <v>2023</v>
      </c>
      <c r="B2997">
        <v>998761</v>
      </c>
      <c r="C2997" s="31" t="s">
        <v>21</v>
      </c>
      <c r="D2997" t="s">
        <v>2</v>
      </c>
      <c r="E2997" s="21">
        <v>2594.913</v>
      </c>
      <c r="F2997" s="21">
        <v>1968.752</v>
      </c>
      <c r="G2997" s="21">
        <v>948.96799999999803</v>
      </c>
      <c r="H2997" s="21">
        <v>3128.23</v>
      </c>
      <c r="I2997" s="21">
        <v>751.06199999999706</v>
      </c>
      <c r="J2997" s="21">
        <v>1715.164</v>
      </c>
      <c r="K2997" s="21">
        <v>1155.443</v>
      </c>
      <c r="L2997" s="21">
        <v>1326.799</v>
      </c>
      <c r="M2997" s="21">
        <v>582.077</v>
      </c>
      <c r="N2997" s="21">
        <v>2768.989</v>
      </c>
      <c r="O2997" s="21">
        <v>45.946000000001497</v>
      </c>
      <c r="P2997" s="21">
        <v>401.77799999999797</v>
      </c>
    </row>
    <row r="2998" spans="1:16" x14ac:dyDescent="0.25">
      <c r="A2998">
        <v>2023</v>
      </c>
      <c r="B2998">
        <v>998761</v>
      </c>
      <c r="C2998" s="31" t="s">
        <v>21</v>
      </c>
      <c r="D2998" t="s">
        <v>1</v>
      </c>
      <c r="E2998" s="21">
        <v>34713.913</v>
      </c>
      <c r="F2998" s="21">
        <v>45141.252</v>
      </c>
      <c r="G2998" s="21">
        <v>28021.968000000001</v>
      </c>
      <c r="H2998" s="21">
        <v>37761.230000000003</v>
      </c>
      <c r="I2998" s="21">
        <v>37918.061999999998</v>
      </c>
      <c r="J2998" s="21">
        <v>26716.664000000001</v>
      </c>
      <c r="K2998" s="21">
        <v>31331.442999999999</v>
      </c>
      <c r="L2998" s="21">
        <v>38889.798999999999</v>
      </c>
      <c r="M2998" s="21">
        <v>41839.576999999997</v>
      </c>
      <c r="N2998" s="21">
        <v>36011.989000000001</v>
      </c>
      <c r="O2998" s="21">
        <v>47538.946000000004</v>
      </c>
      <c r="P2998" s="21">
        <v>40201.277999999998</v>
      </c>
    </row>
    <row r="2999" spans="1:16" x14ac:dyDescent="0.25">
      <c r="A2999">
        <v>2023</v>
      </c>
      <c r="B2999">
        <v>998890</v>
      </c>
      <c r="C2999" s="31" t="s">
        <v>22</v>
      </c>
      <c r="D2999" t="s">
        <v>4</v>
      </c>
      <c r="E2999" s="21">
        <v>231</v>
      </c>
      <c r="F2999" s="21">
        <v>0</v>
      </c>
      <c r="G2999" s="21">
        <v>0</v>
      </c>
      <c r="H2999" s="21">
        <v>19.768000000000001</v>
      </c>
      <c r="I2999" s="21">
        <v>272.76</v>
      </c>
      <c r="J2999" s="21">
        <v>-1.0799999999999801</v>
      </c>
      <c r="K2999" s="21">
        <v>0</v>
      </c>
      <c r="L2999" s="21">
        <v>0</v>
      </c>
      <c r="M2999" s="21">
        <v>-56.231999999999999</v>
      </c>
      <c r="N2999" s="21">
        <v>366.40800000000002</v>
      </c>
      <c r="O2999" s="21">
        <v>-16.231999999999999</v>
      </c>
      <c r="P2999" s="21">
        <v>0</v>
      </c>
    </row>
    <row r="3000" spans="1:16" x14ac:dyDescent="0.25">
      <c r="A3000">
        <v>2023</v>
      </c>
      <c r="B3000">
        <v>998890</v>
      </c>
      <c r="C3000" s="31" t="s">
        <v>22</v>
      </c>
      <c r="D3000" t="s">
        <v>2</v>
      </c>
      <c r="E3000" s="21">
        <v>315</v>
      </c>
      <c r="F3000" s="21">
        <v>0</v>
      </c>
      <c r="G3000" s="21">
        <v>0</v>
      </c>
      <c r="H3000" s="21">
        <v>83.968000000000004</v>
      </c>
      <c r="I3000" s="21">
        <v>407.76</v>
      </c>
      <c r="J3000" s="21">
        <v>67.52</v>
      </c>
      <c r="K3000" s="21">
        <v>0</v>
      </c>
      <c r="L3000" s="21">
        <v>0</v>
      </c>
      <c r="M3000" s="21">
        <v>7.968</v>
      </c>
      <c r="N3000" s="21">
        <v>432.80799999999999</v>
      </c>
      <c r="O3000" s="21">
        <v>47.968000000000004</v>
      </c>
      <c r="P3000" s="21">
        <v>0</v>
      </c>
    </row>
    <row r="3001" spans="1:16" x14ac:dyDescent="0.25">
      <c r="A3001">
        <v>2023</v>
      </c>
      <c r="B3001">
        <v>998890</v>
      </c>
      <c r="C3001" s="31" t="s">
        <v>22</v>
      </c>
      <c r="D3001" t="s">
        <v>1</v>
      </c>
      <c r="E3001" s="21">
        <v>1710</v>
      </c>
      <c r="F3001" s="21">
        <v>0</v>
      </c>
      <c r="G3001" s="21">
        <v>0</v>
      </c>
      <c r="H3001" s="21">
        <v>223.96799999999999</v>
      </c>
      <c r="I3001" s="21">
        <v>2127.7600000000002</v>
      </c>
      <c r="J3001" s="21">
        <v>233.52</v>
      </c>
      <c r="K3001" s="21">
        <v>0</v>
      </c>
      <c r="L3001" s="21">
        <v>0</v>
      </c>
      <c r="M3001" s="21">
        <v>31.968</v>
      </c>
      <c r="N3001" s="21">
        <v>1567.808</v>
      </c>
      <c r="O3001" s="21">
        <v>287.96800000000002</v>
      </c>
      <c r="P3001" s="21">
        <v>0</v>
      </c>
    </row>
  </sheetData>
  <autoFilter ref="C1:P482" xr:uid="{139B2AE6-13F5-4058-A6C7-60A872B6FF9D}"/>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B43F-B7C8-41F3-9964-09FE4D3D0F9F}">
  <dimension ref="A1:E8"/>
  <sheetViews>
    <sheetView workbookViewId="0">
      <selection activeCell="E8" sqref="E8"/>
    </sheetView>
  </sheetViews>
  <sheetFormatPr defaultRowHeight="15" x14ac:dyDescent="0.25"/>
  <cols>
    <col min="1" max="1" width="11.28515625" bestFit="1" customWidth="1"/>
    <col min="5" max="5" width="15.5703125" bestFit="1" customWidth="1"/>
  </cols>
  <sheetData>
    <row r="1" spans="1:5" x14ac:dyDescent="0.25">
      <c r="A1" s="27" t="s">
        <v>25</v>
      </c>
      <c r="C1" s="27" t="s">
        <v>26</v>
      </c>
      <c r="E1" s="27" t="s">
        <v>46</v>
      </c>
    </row>
    <row r="2" spans="1:5" x14ac:dyDescent="0.25">
      <c r="A2" s="27" t="s">
        <v>1</v>
      </c>
      <c r="C2" s="27" cm="1">
        <f t="array" ref="C2:C4">_xlfn._xlws.SORT(_xlfn.UNIQUE(Data_Reg_Sum!A2:A19),1,-1)</f>
        <v>2024</v>
      </c>
      <c r="E2" s="27" t="str" cm="1">
        <f t="array" ref="E2:E8">_xlfn._xlws.SORT(_xlfn.UNIQUE(Data_Reg_Sum!C2:C22))</f>
        <v>01-North West</v>
      </c>
    </row>
    <row r="3" spans="1:5" x14ac:dyDescent="0.25">
      <c r="A3" s="27" t="s">
        <v>2</v>
      </c>
      <c r="C3" s="27">
        <v>2023</v>
      </c>
      <c r="E3" s="27" t="str">
        <v>02-South West</v>
      </c>
    </row>
    <row r="4" spans="1:5" x14ac:dyDescent="0.25">
      <c r="A4" s="27" t="s">
        <v>4</v>
      </c>
      <c r="C4" s="27">
        <v>2022</v>
      </c>
      <c r="E4" s="27" t="str">
        <v>03-North Central</v>
      </c>
    </row>
    <row r="5" spans="1:5" x14ac:dyDescent="0.25">
      <c r="E5" s="27" t="str">
        <v>04-South Central</v>
      </c>
    </row>
    <row r="6" spans="1:5" x14ac:dyDescent="0.25">
      <c r="E6" s="27" t="str">
        <v>05-North East</v>
      </c>
    </row>
    <row r="7" spans="1:5" x14ac:dyDescent="0.25">
      <c r="E7" s="27" t="str">
        <v>06-South East</v>
      </c>
    </row>
    <row r="8" spans="1:5" x14ac:dyDescent="0.25">
      <c r="E8" s="2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Company_Perf</vt:lpstr>
      <vt:lpstr>Company_Perf_Compare</vt:lpstr>
      <vt:lpstr>Company_Perf_Sum</vt:lpstr>
      <vt:lpstr>Company_Perf_by_Month</vt:lpstr>
      <vt:lpstr>Data_Reg_Month_Sum</vt:lpstr>
      <vt:lpstr>Data_Reg_Sum</vt:lpstr>
      <vt:lpstr>Pivot_Table_Month</vt:lpstr>
      <vt:lpstr>Report_Info</vt:lpstr>
      <vt:lpstr>Data_Cust_Month</vt:lpstr>
      <vt:lpstr>Drop_Down_Data</vt:lpstr>
      <vt:lpstr>Lookup_Metric</vt:lpstr>
      <vt:lpstr>Lookup_Region</vt:lpstr>
      <vt:lpstr>Lookup_Year</vt:lpstr>
      <vt:lpstr>Company_Perf!Print_Area</vt:lpstr>
      <vt:lpstr>Company_Perf_Compare!Print_Area</vt:lpstr>
      <vt:lpstr>Prior_Year</vt:lpstr>
      <vt:lpstr>Company_Perf_Compare!Select_Metric</vt:lpstr>
      <vt:lpstr>Select_Metric</vt:lpstr>
      <vt:lpstr>Company_Perf_Compare!Select_Year</vt:lpstr>
      <vt:lpstr>Select_Year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White</dc:creator>
  <cp:lastModifiedBy>Paul White</cp:lastModifiedBy>
  <cp:lastPrinted>2025-01-10T21:51:50Z</cp:lastPrinted>
  <dcterms:created xsi:type="dcterms:W3CDTF">2024-10-28T20:58:11Z</dcterms:created>
  <dcterms:modified xsi:type="dcterms:W3CDTF">2025-02-07T21:03:10Z</dcterms:modified>
</cp:coreProperties>
</file>